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TF3\Desktop\"/>
    </mc:Choice>
  </mc:AlternateContent>
  <bookViews>
    <workbookView xWindow="0" yWindow="0" windowWidth="15360" windowHeight="9045"/>
  </bookViews>
  <sheets>
    <sheet name="MRP" sheetId="8" r:id="rId1"/>
    <sheet name="Travel" sheetId="4" r:id="rId2"/>
    <sheet name="Personnel" sheetId="5" r:id="rId3"/>
    <sheet name="Equipment" sheetId="7" r:id="rId4"/>
    <sheet name="Commodities" sheetId="11" r:id="rId5"/>
    <sheet name="Other" sheetId="13" r:id="rId6"/>
  </sheets>
  <definedNames>
    <definedName name="_xlnm.Print_Area" localSheetId="4">Commodities!$A$1:$K$79</definedName>
    <definedName name="_xlnm.Print_Area" localSheetId="3">Equipment!$A$1:$Q$61</definedName>
    <definedName name="_xlnm.Print_Area" localSheetId="5">Other!$A$1:$Q$59</definedName>
    <definedName name="_xlnm.Print_Area" localSheetId="2">Personnel!$A$1:$M$35</definedName>
    <definedName name="_xlnm.Print_Area" localSheetId="1">Travel!$A$1:$J$63</definedName>
    <definedName name="_xlnm.Print_Titles" localSheetId="4">Commodities!$7:$9</definedName>
    <definedName name="_xlnm.Print_Titles" localSheetId="3">Equipment!$9:$11</definedName>
    <definedName name="_xlnm.Print_Titles" localSheetId="5">Other!$7:$9</definedName>
    <definedName name="_xlnm.Print_Titles" localSheetId="2">Personnel!$9:$9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57" i="8" l="1"/>
  <c r="L35" i="5" l="1"/>
  <c r="L34" i="5"/>
  <c r="M34" i="5"/>
  <c r="L33" i="5"/>
  <c r="M33" i="5" s="1"/>
  <c r="L32" i="5"/>
  <c r="M32" i="5"/>
  <c r="L31" i="5"/>
  <c r="M31" i="5" s="1"/>
  <c r="L30" i="5"/>
  <c r="M30" i="5" s="1"/>
  <c r="L29" i="5"/>
  <c r="M29" i="5" s="1"/>
  <c r="L28" i="5"/>
  <c r="M28" i="5"/>
  <c r="L27" i="5"/>
  <c r="L26" i="5"/>
  <c r="M26" i="5"/>
  <c r="L25" i="5"/>
  <c r="M25" i="5" s="1"/>
  <c r="L24" i="5"/>
  <c r="L23" i="5"/>
  <c r="L22" i="5"/>
  <c r="M22" i="5" s="1"/>
  <c r="L21" i="5"/>
  <c r="M21" i="5" s="1"/>
  <c r="L20" i="5"/>
  <c r="L19" i="5"/>
  <c r="L18" i="5"/>
  <c r="M18" i="5" s="1"/>
  <c r="L17" i="5"/>
  <c r="M17" i="5" s="1"/>
  <c r="L16" i="5"/>
  <c r="L15" i="5"/>
  <c r="L14" i="5"/>
  <c r="M14" i="5" s="1"/>
  <c r="L13" i="5"/>
  <c r="M13" i="5" s="1"/>
  <c r="L12" i="5"/>
  <c r="L11" i="5"/>
  <c r="L10" i="5"/>
  <c r="M27" i="5"/>
  <c r="M35" i="5"/>
  <c r="F4" i="5"/>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G5" i="7"/>
  <c r="F79" i="8" s="1"/>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P5" i="13" s="1"/>
  <c r="J71" i="8" s="1"/>
  <c r="Q12" i="13"/>
  <c r="Q11" i="13"/>
  <c r="Q10" i="13"/>
  <c r="O12" i="7"/>
  <c r="F75" i="8" s="1"/>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K10" i="13"/>
  <c r="H5" i="13" s="1"/>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J75" i="8" s="1"/>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P5" i="7" s="1"/>
  <c r="J58" i="8" s="1"/>
  <c r="M24" i="5"/>
  <c r="M23" i="5"/>
  <c r="M20" i="5"/>
  <c r="M19" i="5"/>
  <c r="M16" i="5"/>
  <c r="M15" i="5"/>
  <c r="M12" i="5"/>
  <c r="M11" i="5"/>
  <c r="F2" i="7"/>
  <c r="F1" i="7"/>
  <c r="H2" i="11"/>
  <c r="H1" i="11"/>
  <c r="F2" i="5"/>
  <c r="F1" i="5"/>
  <c r="F2" i="4"/>
  <c r="F2" i="13" s="1"/>
  <c r="F1" i="4"/>
  <c r="F1" i="13" s="1"/>
  <c r="J14" i="4"/>
  <c r="E39" i="8" s="1"/>
  <c r="J11" i="4"/>
  <c r="J38" i="8"/>
  <c r="J57" i="4"/>
  <c r="E42" i="8" s="1"/>
  <c r="J54" i="4"/>
  <c r="J41" i="8"/>
  <c r="J50" i="4"/>
  <c r="J51" i="4" s="1"/>
  <c r="E41" i="8" s="1"/>
  <c r="J48" i="4"/>
  <c r="J46" i="4"/>
  <c r="J44" i="4"/>
  <c r="J42" i="4"/>
  <c r="J40" i="4"/>
  <c r="J38" i="4"/>
  <c r="I23" i="4"/>
  <c r="I25" i="4"/>
  <c r="I27" i="4"/>
  <c r="I29" i="4"/>
  <c r="I31" i="4"/>
  <c r="I33" i="4"/>
  <c r="I35" i="4"/>
  <c r="J23" i="4"/>
  <c r="J40" i="8" s="1"/>
  <c r="J20" i="4"/>
  <c r="E40" i="8"/>
  <c r="E57" i="8"/>
  <c r="D5" i="13"/>
  <c r="E70" i="8"/>
  <c r="E5" i="11"/>
  <c r="E67" i="8"/>
  <c r="D7" i="7"/>
  <c r="J47" i="8"/>
  <c r="E47" i="8"/>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J5" i="11" s="1"/>
  <c r="K12" i="11"/>
  <c r="K11" i="11"/>
  <c r="K10" i="11"/>
  <c r="I38" i="4"/>
  <c r="I50" i="4"/>
  <c r="I48" i="4"/>
  <c r="E51" i="4" s="1"/>
  <c r="I46" i="4"/>
  <c r="I44" i="4"/>
  <c r="I42" i="4"/>
  <c r="I40" i="4"/>
  <c r="J17" i="4"/>
  <c r="J39" i="8"/>
  <c r="J8" i="4"/>
  <c r="M10" i="5"/>
  <c r="H85" i="8" l="1"/>
  <c r="J67" i="8"/>
  <c r="F80" i="8"/>
  <c r="E71" i="8"/>
  <c r="J85" i="8"/>
  <c r="F85" i="8"/>
  <c r="F3" i="4"/>
  <c r="B85" i="8" s="1"/>
  <c r="E58" i="8"/>
  <c r="H75" i="8"/>
  <c r="F78" i="8"/>
  <c r="E38" i="8"/>
  <c r="L3" i="5"/>
  <c r="D85" i="8" s="1"/>
  <c r="E3" i="5"/>
  <c r="E48" i="8"/>
  <c r="D75" i="8"/>
  <c r="F76" i="8" l="1"/>
  <c r="F81" i="8" s="1"/>
  <c r="F86" i="8"/>
  <c r="J48" i="8"/>
</calcChain>
</file>

<file path=xl/comments1.xml><?xml version="1.0" encoding="utf-8"?>
<comments xmlns="http://schemas.openxmlformats.org/spreadsheetml/2006/main">
  <authors>
    <author>Angela Copple</author>
  </authors>
  <commentList>
    <comment ref="A2" authorId="0" shapeId="0">
      <text>
        <r>
          <rPr>
            <b/>
            <sz val="8"/>
            <color indexed="81"/>
            <rFont val="Tahoma"/>
            <family val="2"/>
          </rPr>
          <t>This number will be filled out by the Assisting State to track the resource when used during a mission.</t>
        </r>
      </text>
    </comment>
    <comment ref="A3" authorId="0" shapeId="0">
      <text>
        <r>
          <rPr>
            <b/>
            <sz val="8"/>
            <color indexed="81"/>
            <rFont val="Tahoma"/>
            <family val="2"/>
          </rPr>
          <t>Insert your own tracking number.</t>
        </r>
      </text>
    </comment>
    <comment ref="B10" authorId="0" shapeId="0">
      <text>
        <r>
          <rPr>
            <b/>
            <sz val="8"/>
            <color indexed="81"/>
            <rFont val="Tahoma"/>
            <family val="2"/>
          </rPr>
          <t>Where is the resource within their home state?
This must be the physical location of the resouce to be geo-coded within the system.</t>
        </r>
      </text>
    </comment>
    <comment ref="B13" authorId="0" shapeId="0">
      <text>
        <r>
          <rPr>
            <b/>
            <sz val="8"/>
            <color indexed="81"/>
            <rFont val="Tahoma"/>
            <family val="2"/>
          </rPr>
          <t xml:space="preserve">Who is the primary point of contact for this resource?  </t>
        </r>
      </text>
    </comment>
    <comment ref="A16" authorId="0" shapeId="0">
      <text>
        <r>
          <rPr>
            <b/>
            <sz val="8"/>
            <color indexed="81"/>
            <rFont val="Tahoma"/>
            <family val="2"/>
          </rPr>
          <t xml:space="preserve">If NIMS Resource Typing has been established to categorize the skill level of the team or the general capacity of the item, include that here. </t>
        </r>
      </text>
    </comment>
    <comment ref="B18" authorId="0" shapeId="0">
      <text>
        <r>
          <rPr>
            <b/>
            <sz val="8"/>
            <color indexed="81"/>
            <rFont val="Tahoma"/>
            <family val="2"/>
          </rPr>
          <t>Components are elements that make up a resource.  For example, an engine company may be listed has having a pump, 2.5" hose, hand tools, water tank, ladder, master stream, &amp; personnel.</t>
        </r>
        <r>
          <rPr>
            <sz val="8"/>
            <color indexed="81"/>
            <rFont val="Tahoma"/>
            <family val="2"/>
          </rPr>
          <t xml:space="preserve">
</t>
        </r>
      </text>
    </comment>
    <comment ref="A20" authorId="0" shapeId="0">
      <text>
        <r>
          <rPr>
            <b/>
            <sz val="8"/>
            <color indexed="81"/>
            <rFont val="Tahoma"/>
            <family val="2"/>
          </rPr>
          <t>Specify ESF Function per Emergency Operations Plan.  Examples: ESF9 - Search &amp; Rescue</t>
        </r>
      </text>
    </comment>
    <comment ref="A29" authorId="0" shapeId="0">
      <text>
        <r>
          <rPr>
            <b/>
            <sz val="8"/>
            <color indexed="81"/>
            <rFont val="Tahoma"/>
            <family val="2"/>
          </rPr>
          <t>Identify any factors that may limit the use of this resource in performing a mission</t>
        </r>
      </text>
    </comment>
    <comment ref="A31" authorId="0" shapeId="0">
      <text>
        <r>
          <rPr>
            <b/>
            <sz val="8"/>
            <color indexed="81"/>
            <rFont val="Tahoma"/>
            <family val="2"/>
          </rPr>
          <t>This can include personnel, equipment, or any other factor that limits the capability of the mission being performed by this MRP.  Example: Food, lodging, electricity, water, internet access, security support, etc.?</t>
        </r>
      </text>
    </comment>
    <comment ref="A33" authorId="0" shapeId="0">
      <text>
        <r>
          <rPr>
            <b/>
            <sz val="8"/>
            <color indexed="81"/>
            <rFont val="Tahoma"/>
            <family val="2"/>
          </rPr>
          <t>List the estimated timeline for deployment of resource from time of notification to be ready to mobilize.  List as N+hour</t>
        </r>
      </text>
    </comment>
    <comment ref="B43" authorId="0" shapeId="0">
      <text>
        <r>
          <rPr>
            <sz val="8"/>
            <color indexed="81"/>
            <rFont val="Tahoma"/>
            <family val="2"/>
          </rPr>
          <t>Example: If you are convoying or over the road and need to have weight limits waived at weight stations you should include this as a requirement. 
In most cases, you will need to contact the states you will be traveling through to obtain permits.</t>
        </r>
      </text>
    </comment>
    <comment ref="B49" authorId="0" shapeId="0">
      <text>
        <r>
          <rPr>
            <b/>
            <sz val="8"/>
            <color indexed="81"/>
            <rFont val="Tahoma"/>
            <family val="2"/>
          </rPr>
          <t xml:space="preserve">Example: 
Type II Incident Commander
Type II Operations Section Chief
Type II Planning Section Chief, Situation Unit Leader, Resource Unit Leader
Type II Logistics Section Chief
Type II Fiance/Admin Section Chief, Time Unit Leader, Comp/Claims Unit Leader, Procurement Unit Leader,
Safety Officer, 
Public Information Officer. </t>
        </r>
      </text>
    </comment>
    <comment ref="B53" authorId="0" shapeId="0">
      <text>
        <r>
          <rPr>
            <b/>
            <sz val="8"/>
            <color indexed="81"/>
            <rFont val="Tahoma"/>
            <family val="2"/>
          </rPr>
          <t xml:space="preserve">If this resource requires a rotation in personnel, they must be identified within this MRP.  Make notations here for these shift rotations. Example:  7 personnel for 14 days with a second team of 7 personnel for an additional 14 days.  Total mission 14 people for 28 days. </t>
        </r>
      </text>
    </comment>
    <comment ref="B59" authorId="0" shapeId="0">
      <text>
        <r>
          <rPr>
            <b/>
            <sz val="8"/>
            <color indexed="81"/>
            <rFont val="Tahoma"/>
            <family val="2"/>
          </rPr>
          <t xml:space="preserve">Example: This equipment must be decontaminated at the end of every work shift. </t>
        </r>
      </text>
    </comment>
    <comment ref="B61" authorId="0" shapeId="0">
      <text>
        <r>
          <rPr>
            <b/>
            <sz val="8"/>
            <color indexed="81"/>
            <rFont val="Tahoma"/>
            <family val="2"/>
          </rPr>
          <t>Expendable: Has an expected service life of less than 1 year and when consumed loses its identity of becomes an integral part of another item of property. (Example: Water - Expendable
Accountable: Non-Expendable property with a value over $1,000 for which controls and official property records are maintained, physical inventories are conducted, or property is assigned and accounted for. (Example: Bulldozer - Accountable)
Sensitive: Items of supply &amp; equipment which because of their nature and portability are susceptible to misappropriation or pilferage or are subject to safeguard (Example: Pharmaceuticals with a DMAT - Sensitive)</t>
        </r>
      </text>
    </comment>
    <comment ref="B63" authorId="0" shapeId="0">
      <text>
        <r>
          <rPr>
            <b/>
            <sz val="8"/>
            <color indexed="81"/>
            <rFont val="Tahoma"/>
            <family val="2"/>
          </rPr>
          <t>This may include maintenance and rehabilitation costs documented by receipts. Costs must be entered under the "Other" tab of this worksheet.</t>
        </r>
      </text>
    </comment>
    <comment ref="B76" authorId="0" shapeId="0">
      <text>
        <r>
          <rPr>
            <b/>
            <sz val="8"/>
            <color indexed="81"/>
            <rFont val="Tahoma"/>
            <family val="2"/>
          </rPr>
          <t>Calculates the total for cost estimates that are calculated by a daily rate.</t>
        </r>
      </text>
    </comment>
    <comment ref="B77" authorId="0" shapeId="0">
      <text>
        <r>
          <rPr>
            <b/>
            <sz val="8"/>
            <color indexed="81"/>
            <rFont val="Tahoma"/>
            <family val="2"/>
          </rPr>
          <t xml:space="preserve">Inserting the total number of mission days will enable the calculation of the daily costs for travel, equipment, and other fixed costs.  </t>
        </r>
      </text>
    </comment>
    <comment ref="B81" authorId="0" shapeId="0">
      <text>
        <r>
          <rPr>
            <b/>
            <sz val="8"/>
            <color indexed="81"/>
            <rFont val="Tahoma"/>
            <family val="2"/>
          </rPr>
          <t>Calculates the total for cost estimates that are calculated by afixed rate. The total is derived by dividing by the number of mission days (after entered).</t>
        </r>
      </text>
    </comment>
  </commentList>
</comments>
</file>

<file path=xl/comments2.xml><?xml version="1.0" encoding="utf-8"?>
<comments xmlns="http://schemas.openxmlformats.org/spreadsheetml/2006/main">
  <authors>
    <author>Angela Copple</author>
  </authors>
  <commentList>
    <comment ref="D7" authorId="0" shapeId="0">
      <text>
        <r>
          <rPr>
            <b/>
            <sz val="8"/>
            <color indexed="81"/>
            <rFont val="Tahoma"/>
            <family val="2"/>
          </rPr>
          <t>Includes origination mileage from home to assigned duty station,  mission site, or airport.</t>
        </r>
      </text>
    </comment>
    <comment ref="E7" authorId="0" shapeId="0">
      <text>
        <r>
          <rPr>
            <b/>
            <sz val="8"/>
            <color indexed="81"/>
            <rFont val="Tahoma"/>
            <family val="2"/>
          </rPr>
          <t>All mileage accumulated during the performance of the official mission</t>
        </r>
      </text>
    </comment>
    <comment ref="G7" authorId="0" shapeId="0">
      <text>
        <r>
          <rPr>
            <b/>
            <sz val="8"/>
            <color indexed="81"/>
            <rFont val="Tahoma"/>
            <family val="2"/>
          </rPr>
          <t>Mileage from duty station or work location back to point of origin</t>
        </r>
      </text>
    </comment>
    <comment ref="I7" authorId="0" shapeId="0">
      <text>
        <r>
          <rPr>
            <b/>
            <sz val="8"/>
            <color indexed="81"/>
            <rFont val="Tahoma"/>
            <family val="2"/>
          </rPr>
          <t>This is a variable rate. Refer to www.gsa.gov for current mileage rates</t>
        </r>
      </text>
    </comment>
    <comment ref="D10" authorId="0" shapeId="0">
      <text>
        <r>
          <rPr>
            <b/>
            <sz val="8"/>
            <color indexed="81"/>
            <rFont val="Tahoma"/>
            <family val="2"/>
          </rPr>
          <t>Your private or public insurance may cover rental vehicles.  Purchasing additional insurance is an individual option.  Check your policy &amp; governmental jurisdiction to determine comprehensive coverage.</t>
        </r>
      </text>
    </comment>
    <comment ref="F16" authorId="0" shapeId="0">
      <text>
        <r>
          <rPr>
            <b/>
            <sz val="8"/>
            <color indexed="81"/>
            <rFont val="Tahoma"/>
            <family val="2"/>
          </rPr>
          <t>This may include baggage fees &amp; weight overage fees</t>
        </r>
      </text>
    </comment>
    <comment ref="A18" authorId="0" shapeId="0">
      <text>
        <r>
          <rPr>
            <b/>
            <sz val="8"/>
            <color indexed="81"/>
            <rFont val="Tahoma"/>
            <family val="2"/>
          </rPr>
          <t>Meals and Tips can be input as actual receipts or per diem rates.</t>
        </r>
      </text>
    </comment>
    <comment ref="A59" authorId="0" shapeId="0">
      <text>
        <r>
          <rPr>
            <b/>
            <sz val="8"/>
            <color indexed="81"/>
            <rFont val="Tahoma"/>
            <family val="2"/>
          </rPr>
          <t>Enter Additional Comments for any information not provided above.   Do not include any cost items here.  
All receipts should be retained for reimbursement</t>
        </r>
        <r>
          <rPr>
            <sz val="8"/>
            <color indexed="81"/>
            <rFont val="Tahoma"/>
            <family val="2"/>
          </rPr>
          <t xml:space="preserve">
</t>
        </r>
      </text>
    </comment>
  </commentList>
</comments>
</file>

<file path=xl/comments3.xml><?xml version="1.0" encoding="utf-8"?>
<comments xmlns="http://schemas.openxmlformats.org/spreadsheetml/2006/main">
  <authors>
    <author>Angela Copple</author>
  </authors>
  <commentList>
    <comment ref="A8" authorId="0" shapeId="0">
      <text>
        <r>
          <rPr>
            <b/>
            <sz val="8"/>
            <color indexed="81"/>
            <rFont val="Tahoma"/>
            <family val="2"/>
          </rPr>
          <t>Prior to printing, you may wish to reformat the "Print Area" on this worksheet to save on printing blank pages.   That function can be found under "Page Layout" using "Print Area".</t>
        </r>
      </text>
    </comment>
  </commentList>
</comments>
</file>

<file path=xl/comments4.xml><?xml version="1.0" encoding="utf-8"?>
<comments xmlns="http://schemas.openxmlformats.org/spreadsheetml/2006/main">
  <authors>
    <author>Angela Copple</author>
  </authors>
  <commentList>
    <comment ref="I10" authorId="0" shapeId="0">
      <text>
        <r>
          <rPr>
            <b/>
            <sz val="8"/>
            <color indexed="81"/>
            <rFont val="Tahoma"/>
            <family val="2"/>
          </rPr>
          <t xml:space="preserve">This is a fixed cost for equipment not computed on a daily rate basis. </t>
        </r>
        <r>
          <rPr>
            <sz val="8"/>
            <color indexed="81"/>
            <rFont val="Tahoma"/>
            <family val="2"/>
          </rPr>
          <t xml:space="preserve">
</t>
        </r>
      </text>
    </comment>
    <comment ref="M10" authorId="0" shapeId="0">
      <text>
        <r>
          <rPr>
            <b/>
            <sz val="8"/>
            <color indexed="81"/>
            <rFont val="Tahoma"/>
            <family val="2"/>
          </rPr>
          <t xml:space="preserve">Cost of equipment based on established daily rates.
If using equipment rates you must demonstrate at the time of reimbursement actual cost records unless using established FEMA equipment rates. </t>
        </r>
      </text>
    </comment>
  </commentList>
</comments>
</file>

<file path=xl/comments5.xml><?xml version="1.0" encoding="utf-8"?>
<comments xmlns="http://schemas.openxmlformats.org/spreadsheetml/2006/main">
  <authors>
    <author>Angela Copple</author>
  </authors>
  <commentList>
    <comment ref="A116" authorId="0" shapeId="0">
      <text>
        <r>
          <rPr>
            <b/>
            <sz val="8"/>
            <color indexed="81"/>
            <rFont val="Tahoma"/>
            <family val="2"/>
          </rPr>
          <t>Add any specific information such as 
# of miles driven x mileage rate = cost
or 
Where personnel were lodged
All receipts should be retained for reimbursement</t>
        </r>
        <r>
          <rPr>
            <sz val="8"/>
            <color indexed="81"/>
            <rFont val="Tahoma"/>
            <family val="2"/>
          </rPr>
          <t xml:space="preserve">
</t>
        </r>
      </text>
    </comment>
  </commentList>
</comments>
</file>

<file path=xl/sharedStrings.xml><?xml version="1.0" encoding="utf-8"?>
<sst xmlns="http://schemas.openxmlformats.org/spreadsheetml/2006/main" count="359" uniqueCount="225">
  <si>
    <t>Personal Vehicle:</t>
  </si>
  <si>
    <t>Governmental Vehicle Costs:</t>
  </si>
  <si>
    <t xml:space="preserve">Total Travel Costs: </t>
  </si>
  <si>
    <t>Regular Salary Hourly Rate</t>
  </si>
  <si>
    <t>Fringe Benefit Hourly Rate</t>
  </si>
  <si>
    <t># of Regular Hours worked per day</t>
  </si>
  <si>
    <t>Overtime Salary Hourly Rate</t>
  </si>
  <si>
    <t># of Days on Mission</t>
  </si>
  <si>
    <t>Total Daily Cost</t>
  </si>
  <si>
    <t>Total Mission Cost</t>
  </si>
  <si>
    <t>Overtime Fringe Benefit Hourly Rate</t>
  </si>
  <si>
    <t># of Overtime Hours worked per day</t>
  </si>
  <si>
    <t>Notes/Comments:</t>
  </si>
  <si>
    <t>Lines of Data Entered</t>
  </si>
  <si>
    <t>Enter Total # of Personnel on Mission:</t>
  </si>
  <si>
    <t>First Name:</t>
  </si>
  <si>
    <t>Last Name:</t>
  </si>
  <si>
    <t xml:space="preserve">Assisting State Emergency Management Mission Reference Number: </t>
  </si>
  <si>
    <t>Phone:</t>
  </si>
  <si>
    <t>E-Mail:</t>
  </si>
  <si>
    <t xml:space="preserve">Meals/Tips: </t>
  </si>
  <si>
    <t>State:</t>
  </si>
  <si>
    <t>Mobile:</t>
  </si>
  <si>
    <t>Email:</t>
  </si>
  <si>
    <t>24-hr Phone:</t>
  </si>
  <si>
    <t xml:space="preserve">NIMS Category: </t>
  </si>
  <si>
    <t>Kind:</t>
  </si>
  <si>
    <t xml:space="preserve">Type: </t>
  </si>
  <si>
    <t>Public Works</t>
  </si>
  <si>
    <t>Select One:</t>
  </si>
  <si>
    <t xml:space="preserve">Select One: </t>
  </si>
  <si>
    <t>Single Resource</t>
  </si>
  <si>
    <t>Equipment</t>
  </si>
  <si>
    <t>Supplies</t>
  </si>
  <si>
    <t>Transportation</t>
  </si>
  <si>
    <t>Communications</t>
  </si>
  <si>
    <t>Personnel</t>
  </si>
  <si>
    <t>Components:</t>
  </si>
  <si>
    <t>Personnel:</t>
  </si>
  <si>
    <t>Fixed</t>
  </si>
  <si>
    <t xml:space="preserve">Total Air Travel: </t>
  </si>
  <si>
    <t>Rate Per Mile</t>
  </si>
  <si>
    <t>Total:</t>
  </si>
  <si>
    <t>Rental Vehicle:</t>
  </si>
  <si>
    <t>Vehicle Rental</t>
  </si>
  <si>
    <t>Insurance (optional)</t>
  </si>
  <si>
    <t xml:space="preserve">Enter Detailed Travel Costs Below: </t>
  </si>
  <si>
    <t># of Personnel</t>
  </si>
  <si>
    <t>Per Diem Rate</t>
  </si>
  <si>
    <t># of Days @ Rate</t>
  </si>
  <si>
    <t>Meals/Tips at Per Diem Rate</t>
  </si>
  <si>
    <t>Lodging</t>
  </si>
  <si>
    <t>Parking Fees</t>
  </si>
  <si>
    <t>Lodging Rate</t>
  </si>
  <si>
    <t># of Nights @ Rate</t>
  </si>
  <si>
    <t># of Rooms</t>
  </si>
  <si>
    <t>Total Per Day</t>
  </si>
  <si>
    <t>Total Lodging</t>
  </si>
  <si>
    <t>Total Parking Fees</t>
  </si>
  <si>
    <t xml:space="preserve">Total Lodging Per Day: </t>
  </si>
  <si>
    <t xml:space="preserve">Governmental vehicle costs are for only fuel.  Costs for wear/tear on vehicle should be expensed under "Equipment".  </t>
  </si>
  <si>
    <t>Total Mission Personnel Costs:</t>
  </si>
  <si>
    <t xml:space="preserve">Total Daily Personnel Costs: </t>
  </si>
  <si>
    <t>Total Cost:</t>
  </si>
  <si>
    <t>Cost Per Item</t>
  </si>
  <si>
    <t>Quantity</t>
  </si>
  <si>
    <t xml:space="preserve">Total Mission Costs </t>
  </si>
  <si>
    <t>Priced by Quantity</t>
  </si>
  <si>
    <t>Rate Per Day</t>
  </si>
  <si>
    <t>Equipment Description:</t>
  </si>
  <si>
    <t>Total Equipment Calculated by Quantity:</t>
  </si>
  <si>
    <t>Total Equipment Calculated by Rate:</t>
  </si>
  <si>
    <t>Commodity Description:</t>
  </si>
  <si>
    <t>Commodity Costs:</t>
  </si>
  <si>
    <t>Equipment Costs:</t>
  </si>
  <si>
    <t>Other Costs:</t>
  </si>
  <si>
    <t>Other Description:</t>
  </si>
  <si>
    <t>Number of Non-Fuel Consuming Equipment</t>
  </si>
  <si>
    <t>Number of Fuel Consuming Equipment</t>
  </si>
  <si>
    <t>Total Equipment Cost Calculated by Quantity</t>
  </si>
  <si>
    <t>Total Equipment Cost Calculated by Rate</t>
  </si>
  <si>
    <t>Total Other Costs Calculated by Quantity:</t>
  </si>
  <si>
    <t>Total Other Costs Calculated by Rate:</t>
  </si>
  <si>
    <t>Total Daily Personnel Costs</t>
  </si>
  <si>
    <t>Number of Lines of Data Entered</t>
  </si>
  <si>
    <t>Commodities:</t>
  </si>
  <si>
    <t>Equipment:</t>
  </si>
  <si>
    <t>Other:</t>
  </si>
  <si>
    <t>Total Commodity Costs for Mission Calculated by Quantity:</t>
  </si>
  <si>
    <t>Priced by Rate</t>
  </si>
  <si>
    <t>\</t>
  </si>
  <si>
    <t>Lines of Equipment Entered:</t>
  </si>
  <si>
    <t>Lines of Commodity Data Entered:</t>
  </si>
  <si>
    <t>Lines of Other Data Entered</t>
  </si>
  <si>
    <t>Total Other Cost Calculated by Quantity</t>
  </si>
  <si>
    <t>Total Other Cost Calculated by Rate</t>
  </si>
  <si>
    <t>Total Parking Fees:</t>
  </si>
  <si>
    <t>Requirements for Rotation of Personnel:</t>
  </si>
  <si>
    <t xml:space="preserve">Identify any transportation requirements:  </t>
  </si>
  <si>
    <t>Details and Costs for Travel, Personnel, Equipment, Commodities, &amp; Other:</t>
  </si>
  <si>
    <t xml:space="preserve">Identify the Type of Property (Expendable, Accountable, or Sensitive): </t>
  </si>
  <si>
    <t>Mileage on Mission Site</t>
  </si>
  <si>
    <t>Return Mileage</t>
  </si>
  <si>
    <t>Daily Per Diem Rate:</t>
  </si>
  <si>
    <t>While traveling to and from or while on a mission, per diem rates may change. Use a different box to note changes in per diem rates.  If more per diem rate boxes are needed, please contact NEMA.</t>
  </si>
  <si>
    <t>Total  Pier Diem Meals/Tips</t>
  </si>
  <si>
    <t>Total Meal Expense plus tips (must submit receipts for reimbursement)</t>
  </si>
  <si>
    <t>Total Meal Expense:</t>
  </si>
  <si>
    <t>Total Actual Meals/Tips</t>
  </si>
  <si>
    <t>Total Parking Expenses</t>
  </si>
  <si>
    <t xml:space="preserve">Costs for shipping and transporting equipment, commodities, and supplies to and from the mission site. </t>
  </si>
  <si>
    <t>Total Shipping &amp; Transportation Costs</t>
  </si>
  <si>
    <t>Commodities</t>
  </si>
  <si>
    <t>Total Shipment and Transportation Costs:</t>
  </si>
  <si>
    <t>Priced by Equipment Rate</t>
  </si>
  <si>
    <t xml:space="preserve">Total Costs </t>
  </si>
  <si>
    <t># of Days Used</t>
  </si>
  <si>
    <t xml:space="preserve"># of Fuel Consuming Equipment: </t>
  </si>
  <si>
    <t xml:space="preserve"># of Non-Fuel Consuming Equipment: </t>
  </si>
  <si>
    <t>"Other costs" includes anything that would not fall under equipment (non-expendable resource) and commodity (expendable resource).  Examples may include mobile phone fees, laundry costs, decontamination, vaccination costs, equipment rental costs, and any other cost not specified elsewhere within the worksheet.</t>
  </si>
  <si>
    <t>Travel:</t>
  </si>
  <si>
    <t>Total Expenses Meals &amp; Tips (Receipt):</t>
  </si>
  <si>
    <t>Total Meals &amp; Tips (Per Diem):</t>
  </si>
  <si>
    <t xml:space="preserve">Enter total number of estimated mission days: </t>
  </si>
  <si>
    <t>ESTIMATED TOTAL MISSION COST:</t>
  </si>
  <si>
    <t>N+</t>
  </si>
  <si>
    <t>Engineering</t>
  </si>
  <si>
    <t>Firefighting</t>
  </si>
  <si>
    <t>Information &amp; Planning</t>
  </si>
  <si>
    <t>Law Enforcement &amp; Security</t>
  </si>
  <si>
    <t>Mass Care</t>
  </si>
  <si>
    <t>Resource Management</t>
  </si>
  <si>
    <t>Search &amp; Rescue</t>
  </si>
  <si>
    <t>Hazardous Materials Response</t>
  </si>
  <si>
    <t>Food &amp; Water</t>
  </si>
  <si>
    <t>Energy</t>
  </si>
  <si>
    <t xml:space="preserve">Animals &amp; Agriculture </t>
  </si>
  <si>
    <t>Volunteers &amp; Donations</t>
  </si>
  <si>
    <t>Team(s)</t>
  </si>
  <si>
    <t>Vehicles</t>
  </si>
  <si>
    <t>Aircraft</t>
  </si>
  <si>
    <t>Type I</t>
  </si>
  <si>
    <t>Type II</t>
  </si>
  <si>
    <t>Type III</t>
  </si>
  <si>
    <t>Type IV</t>
  </si>
  <si>
    <t>Other</t>
  </si>
  <si>
    <t>Lines of Other Data Entered:</t>
  </si>
  <si>
    <t>Health &amp; Medical</t>
  </si>
  <si>
    <t>Identify any maintenance and rehabilitation requirements needed for this equipment:</t>
  </si>
  <si>
    <t>Shipment &amp; Transportation Costs for Equipment, Commodities, &amp; Supplies</t>
  </si>
  <si>
    <t>Type V</t>
  </si>
  <si>
    <t>Detail for Personnel costs:</t>
  </si>
  <si>
    <t>List personnel by Type (if applicable).</t>
  </si>
  <si>
    <t>Metrics:</t>
  </si>
  <si>
    <t>Mobile (has transportation component built in)</t>
  </si>
  <si>
    <t>Total Personal Vehicle Costs:</t>
  </si>
  <si>
    <t>Total Governmental Vehicle Costs:</t>
  </si>
  <si>
    <t>Total Rental Vehicle Total Costs:</t>
  </si>
  <si>
    <t>Total Air Travel Costs:</t>
  </si>
  <si>
    <t>Total Number of Personnel Assigned to Mission</t>
  </si>
  <si>
    <t>Total Personnel Costs</t>
  </si>
  <si>
    <t>Identify the minimum licenses or certifications carried by the personnel on mission:</t>
  </si>
  <si>
    <t xml:space="preserve">List all Equipment Requirements: </t>
  </si>
  <si>
    <t>Total Costs of Commodities:</t>
  </si>
  <si>
    <t>Daily Cost</t>
  </si>
  <si>
    <t>Personal vehicle rates are calculated by the mileage rates available at www.gsa.gov.  Mileage rate includes fuel &amp; wear/tear on vehicle.</t>
  </si>
  <si>
    <t>Rental vehicle fee includes the rental rate and fuel.</t>
  </si>
  <si>
    <t>Total Purchase Cost for Fuel                                                 (must submit receipts for reimbursement)</t>
  </si>
  <si>
    <t>Price of air ticket includes cost to and from mission site.</t>
  </si>
  <si>
    <t>Cost for Air Travel Ticket(s):</t>
  </si>
  <si>
    <t>Additional Fee Not Included in the Ticket Purchase Price</t>
  </si>
  <si>
    <t>Lodging can be input at per diem or actual costs.</t>
  </si>
  <si>
    <t>Total Lodging per Mission:</t>
  </si>
  <si>
    <t>Parking may include hotel, airport, or lot fees.</t>
  </si>
  <si>
    <t xml:space="preserve">Equipment is nonexpendable resources.  It is expected that equipment used during a mission is the property of the mission provider.  Equipment purchased to conduct the mission is the property of the Requesting State and must be left with the state emergency management agency at time of demobilization unless reimbursement for the newly purchased equipment is not requested. Equipment should be fully accounted for both during the mission and when returned home.  Costs to decontaminate or restore equipment to pre-mission condition should be included under the "Other" tab within this worksheet.  Damaged or destroyed equipment must be documented. Costs for deductibles or items not covered by insurance must be documented and included in the reimbursement package.  Rental equipment should be entered under the "Other" tab of this worksheet. </t>
  </si>
  <si>
    <t>Total Cost</t>
  </si>
  <si>
    <t>Mileage</t>
  </si>
  <si>
    <t>ESTIMATED AVERAGE DAILY COSTS WITHOUT TRAVEL, EQUIPMENT (by daily rate), &amp; OTHER (by daily rate):</t>
  </si>
  <si>
    <t>ESTIMATED AVERAGE DAILY COST WITH TRAVEL, EQUIPMENT, OTHER (from above):</t>
  </si>
  <si>
    <t>1. MRP Title:</t>
  </si>
  <si>
    <t>3. Location:</t>
  </si>
  <si>
    <t>9. Resource is:</t>
  </si>
  <si>
    <t>10. Space and Size Requirements Needed to Carry out Mission:</t>
  </si>
  <si>
    <t>11. Limiting Factors to the Resource:</t>
  </si>
  <si>
    <t>12. Logistical Support Needed During Mission:</t>
  </si>
  <si>
    <t>13. Deployment Timeline</t>
  </si>
  <si>
    <t xml:space="preserve">14. Travel: </t>
  </si>
  <si>
    <t xml:space="preserve">15. Personnel:  </t>
  </si>
  <si>
    <t>16. Equipment:</t>
  </si>
  <si>
    <t>17. Commodities:</t>
  </si>
  <si>
    <t>18. Other:</t>
  </si>
  <si>
    <t xml:space="preserve">19. ESTIMATED DAILY COSTS ARE GENERATED BELOW.  THESE ARE ONLY APPROXIMATIONS FOR DAILY COSTS AND MAY NOT ACCURATELY REFLECT TRUE DAILY COSTS.  </t>
  </si>
  <si>
    <t>20. TOTAL MISSION READY PACKAGE ESTIMATED COSTS:</t>
  </si>
  <si>
    <t xml:space="preserve">Enter all Equipment cost details under "Equipment" tab in worksheet. </t>
  </si>
  <si>
    <t xml:space="preserve">Enter all personnel cost details under "Personnel" tab in worksheet. </t>
  </si>
  <si>
    <t xml:space="preserve">Enter all Travel cost details under "Travel" tab in worksheet. </t>
  </si>
  <si>
    <t>Enter all Commodities cost details under "Commodities" tab in worksheet.</t>
  </si>
  <si>
    <t xml:space="preserve">Enter all Other cost details under "Other" tab in worksheet. </t>
  </si>
  <si>
    <t>4. Point of Contact:</t>
  </si>
  <si>
    <t xml:space="preserve">5. NIMS Resource Typing (if applicable): </t>
  </si>
  <si>
    <t xml:space="preserve">6. Identify Emergency Support Functions (ESFs) Supported: </t>
  </si>
  <si>
    <t>7. Mission Capabilities:</t>
  </si>
  <si>
    <t>8. Detailed Resource Description:</t>
  </si>
  <si>
    <t>2. Resource Provider / Agency Name:</t>
  </si>
  <si>
    <t>Travel (costs that are fixed and are not calculated by a daily rate):</t>
  </si>
  <si>
    <t>Equipment (costs fixed by quantity &amp; not calculated by a daily rate):</t>
  </si>
  <si>
    <t>Other (costs fixed by quantity &amp; not calculated by a daily rate):</t>
  </si>
  <si>
    <t xml:space="preserve">Resource Provider Tracking Number: </t>
  </si>
  <si>
    <t xml:space="preserve">Address: </t>
  </si>
  <si>
    <t xml:space="preserve">City: </t>
  </si>
  <si>
    <t>Zip:</t>
  </si>
  <si>
    <t>Animal Health Emergency</t>
  </si>
  <si>
    <t>Emergency Medical Services</t>
  </si>
  <si>
    <t>Fire and Hazardous Materials</t>
  </si>
  <si>
    <t>Incident Management</t>
  </si>
  <si>
    <t>Law Enforcement</t>
  </si>
  <si>
    <t>Medical and Public Health</t>
  </si>
  <si>
    <t>Pathfinder Task Forces</t>
  </si>
  <si>
    <t>Search and Rescue</t>
  </si>
  <si>
    <t>Telecommunicator</t>
  </si>
  <si>
    <t xml:space="preserve">Select one: </t>
  </si>
  <si>
    <t>2011-25</t>
  </si>
  <si>
    <t>Total Cost for Government Vehicle Use                                            (must submit receipts for reimbursement)</t>
  </si>
  <si>
    <t xml:space="preserve">Commodities are expendable (or consumable) resources such as office supplies, sundries, water, ice, snacks, fuel, and other one-time use items.  All receipts for commodities must submitted at the time of reimbursement and must be directly related to the mission. </t>
  </si>
  <si>
    <r>
      <rPr>
        <b/>
        <sz val="8"/>
        <rFont val="Arial"/>
        <family val="2"/>
      </rPr>
      <t xml:space="preserve">NOTE: </t>
    </r>
    <r>
      <rPr>
        <sz val="8"/>
        <rFont val="Arial"/>
        <family val="2"/>
      </rPr>
      <t xml:space="preserve">Development of a Mission Ready Package does not guarantee deployment on an EMAC mission through your state emergency management agency (SEMA).  Development of the MRP should be coordinated with your SEMA.  NIMS Resource Typing is not a requirement for developing an MRP under EMAC as all resources are valuable.  All costs are estimated based on current data and should be validated at the time the MRP is requested. Costs may vary from the costs estimated in the MRP or the actual costs incurred during the deployment.  Therefore, the MRP should be maintained in an operational state of readiness to facilitate both deployment and reimbursement requirements.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</si>
</sst>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lt;=9999999]###\-####;\(###\)\ ###\-####"/>
    <numFmt numFmtId="166" formatCode="0.0"/>
    <numFmt numFmtId="167" formatCode="00000"/>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10"/>
      <name val="Tahoma"/>
      <family val="2"/>
    </font>
    <font>
      <sz val="10"/>
      <name val="Tahoma"/>
      <family val="2"/>
    </font>
    <font>
      <b/>
      <sz val="10"/>
      <color indexed="10"/>
      <name val="Tahoma"/>
      <family val="2"/>
    </font>
    <font>
      <b/>
      <sz val="10"/>
      <name val="Arial"/>
      <family val="2"/>
    </font>
    <font>
      <b/>
      <sz val="8"/>
      <name val="Arial"/>
      <family val="2"/>
    </font>
    <font>
      <b/>
      <sz val="10"/>
      <color rgb="FFFF0000"/>
      <name val="Tahoma"/>
      <family val="2"/>
    </font>
    <font>
      <b/>
      <sz val="10"/>
      <color rgb="FF002060"/>
      <name val="Tahoma"/>
      <family val="2"/>
    </font>
    <font>
      <b/>
      <sz val="10"/>
      <color rgb="FF002060"/>
      <name val="Arial"/>
      <family val="2"/>
    </font>
    <font>
      <u/>
      <sz val="10"/>
      <color theme="10"/>
      <name val="Arial"/>
      <family val="2"/>
    </font>
    <font>
      <u/>
      <sz val="8"/>
      <color theme="10"/>
      <name val="Arial"/>
      <family val="2"/>
    </font>
    <font>
      <b/>
      <sz val="10"/>
      <color theme="3" tint="-0.499984740745262"/>
      <name val="Tahoma"/>
      <family val="2"/>
    </font>
    <font>
      <b/>
      <sz val="9"/>
      <name val="Arial"/>
      <family val="2"/>
    </font>
    <font>
      <sz val="9"/>
      <name val="Arial"/>
      <family val="2"/>
    </font>
    <font>
      <b/>
      <sz val="11"/>
      <name val="Arial"/>
      <family val="2"/>
    </font>
    <font>
      <b/>
      <sz val="10"/>
      <color indexed="10"/>
      <name val="Arial"/>
      <family val="2"/>
    </font>
    <font>
      <b/>
      <sz val="10"/>
      <color rgb="FFFF0000"/>
      <name val="Arial"/>
      <family val="2"/>
    </font>
    <font>
      <sz val="10"/>
      <name val="Calibri"/>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cellStyleXfs>
  <cellXfs count="426">
    <xf numFmtId="0" fontId="0" fillId="0" borderId="0" xfId="0"/>
    <xf numFmtId="0" fontId="6" fillId="0" borderId="0" xfId="0" applyFont="1"/>
    <xf numFmtId="0" fontId="6" fillId="0" borderId="1" xfId="0" applyFont="1" applyBorder="1" applyProtection="1">
      <protection locked="0"/>
    </xf>
    <xf numFmtId="0" fontId="0" fillId="0" borderId="0" xfId="0" applyProtection="1"/>
    <xf numFmtId="165" fontId="0" fillId="0" borderId="0" xfId="0" applyNumberFormat="1" applyProtection="1"/>
    <xf numFmtId="0" fontId="6" fillId="0" borderId="1" xfId="0" applyFont="1" applyBorder="1" applyAlignment="1" applyProtection="1">
      <protection locked="0"/>
    </xf>
    <xf numFmtId="0" fontId="5" fillId="0" borderId="1" xfId="0" applyFont="1" applyBorder="1" applyAlignment="1"/>
    <xf numFmtId="0" fontId="1" fillId="0" borderId="0" xfId="0" applyFont="1"/>
    <xf numFmtId="0" fontId="17" fillId="0" borderId="0" xfId="0" applyFont="1"/>
    <xf numFmtId="0" fontId="16" fillId="0" borderId="0" xfId="0" applyFont="1" applyAlignment="1">
      <alignment vertical="center"/>
    </xf>
    <xf numFmtId="0" fontId="17" fillId="0" borderId="0" xfId="0" applyFont="1" applyAlignment="1">
      <alignment vertical="center"/>
    </xf>
    <xf numFmtId="44" fontId="17" fillId="0" borderId="1" xfId="1" applyFont="1" applyFill="1" applyBorder="1" applyAlignment="1" applyProtection="1">
      <alignment vertical="center"/>
      <protection locked="0"/>
    </xf>
    <xf numFmtId="0" fontId="21" fillId="0" borderId="0" xfId="0" applyFont="1"/>
    <xf numFmtId="0" fontId="16" fillId="4" borderId="8"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 fontId="6" fillId="0" borderId="0" xfId="0" applyNumberFormat="1" applyFont="1" applyAlignment="1">
      <alignment horizontal="center"/>
    </xf>
    <xf numFmtId="44" fontId="17"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xf>
    <xf numFmtId="44" fontId="17" fillId="0" borderId="1" xfId="1" applyFont="1" applyBorder="1" applyAlignment="1" applyProtection="1">
      <alignment vertical="center" wrapText="1"/>
      <protection locked="0"/>
    </xf>
    <xf numFmtId="0" fontId="16" fillId="3" borderId="1" xfId="0" applyFont="1" applyFill="1" applyBorder="1" applyAlignment="1" applyProtection="1">
      <alignment horizontal="center" vertical="center" wrapText="1"/>
    </xf>
    <xf numFmtId="44" fontId="8" fillId="3" borderId="1" xfId="1" applyFont="1" applyFill="1" applyBorder="1" applyAlignment="1" applyProtection="1">
      <alignment vertical="center" wrapText="1"/>
    </xf>
    <xf numFmtId="164" fontId="16" fillId="0" borderId="12" xfId="0" applyNumberFormat="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xf>
    <xf numFmtId="44" fontId="16" fillId="3" borderId="3" xfId="0" applyNumberFormat="1" applyFont="1" applyFill="1" applyBorder="1" applyAlignment="1" applyProtection="1">
      <alignment horizontal="center" vertical="center" wrapText="1"/>
    </xf>
    <xf numFmtId="44" fontId="16"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wrapText="1"/>
    </xf>
    <xf numFmtId="44" fontId="17" fillId="0" borderId="1" xfId="1" applyFont="1" applyFill="1" applyBorder="1" applyAlignment="1" applyProtection="1">
      <alignment horizontal="center" vertical="center"/>
      <protection locked="0"/>
    </xf>
    <xf numFmtId="44" fontId="2" fillId="0" borderId="1" xfId="1" applyNumberFormat="1" applyFont="1" applyBorder="1" applyAlignment="1" applyProtection="1">
      <alignment horizontal="center"/>
      <protection locked="0"/>
    </xf>
    <xf numFmtId="44" fontId="2"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164" fontId="16" fillId="0" borderId="1"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164" fontId="6" fillId="0" borderId="1" xfId="0" applyNumberFormat="1" applyFont="1" applyBorder="1" applyAlignment="1" applyProtection="1">
      <alignment horizontal="right" vertical="center"/>
      <protection locked="0"/>
    </xf>
    <xf numFmtId="1" fontId="6" fillId="0" borderId="1"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right" vertical="center"/>
      <protection locked="0"/>
    </xf>
    <xf numFmtId="164"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xf numFmtId="165" fontId="2" fillId="0" borderId="1" xfId="0" applyNumberFormat="1" applyFont="1" applyBorder="1" applyAlignment="1" applyProtection="1">
      <alignment wrapText="1"/>
      <protection locked="0"/>
    </xf>
    <xf numFmtId="0" fontId="14" fillId="0" borderId="1" xfId="2" applyFont="1" applyBorder="1" applyAlignment="1" applyProtection="1">
      <alignment wrapText="1"/>
      <protection locked="0"/>
    </xf>
    <xf numFmtId="164" fontId="16" fillId="3" borderId="12" xfId="0" applyNumberFormat="1" applyFont="1" applyFill="1" applyBorder="1" applyAlignment="1" applyProtection="1">
      <alignment horizontal="center" vertical="center" wrapText="1"/>
    </xf>
    <xf numFmtId="44" fontId="17" fillId="3" borderId="0" xfId="1" applyFont="1" applyFill="1" applyAlignment="1" applyProtection="1">
      <alignment vertical="center"/>
    </xf>
    <xf numFmtId="0" fontId="16" fillId="3" borderId="1" xfId="0" applyFont="1" applyFill="1" applyBorder="1" applyAlignment="1" applyProtection="1">
      <alignment horizontal="center" vertical="center"/>
    </xf>
    <xf numFmtId="44" fontId="16" fillId="3" borderId="1" xfId="1"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4" fontId="2" fillId="3" borderId="1" xfId="1" applyFont="1" applyFill="1" applyBorder="1" applyAlignment="1" applyProtection="1">
      <alignment horizontal="right"/>
    </xf>
    <xf numFmtId="44" fontId="2" fillId="3" borderId="1" xfId="1" applyNumberFormat="1" applyFont="1" applyFill="1" applyBorder="1" applyAlignment="1" applyProtection="1">
      <alignment horizontal="right"/>
    </xf>
    <xf numFmtId="0" fontId="16" fillId="3" borderId="1" xfId="0" applyFont="1" applyFill="1" applyBorder="1" applyAlignment="1">
      <alignment horizontal="center" vertical="center" wrapText="1"/>
    </xf>
    <xf numFmtId="44" fontId="6" fillId="3" borderId="1" xfId="1" applyFont="1" applyFill="1" applyBorder="1" applyAlignment="1" applyProtection="1">
      <alignment horizontal="right" vertical="center"/>
      <protection locked="0"/>
    </xf>
    <xf numFmtId="44" fontId="6" fillId="3" borderId="1" xfId="1" applyFont="1" applyFill="1" applyBorder="1" applyAlignment="1">
      <alignment vertical="center"/>
    </xf>
    <xf numFmtId="0" fontId="6" fillId="3" borderId="1" xfId="0" applyFont="1" applyFill="1" applyBorder="1" applyAlignment="1">
      <alignment horizontal="center" vertical="center"/>
    </xf>
    <xf numFmtId="44" fontId="6" fillId="3" borderId="1" xfId="1" applyFont="1" applyFill="1" applyBorder="1" applyAlignment="1" applyProtection="1">
      <alignment horizontal="right" vertical="center"/>
    </xf>
    <xf numFmtId="0" fontId="6" fillId="3" borderId="0" xfId="0" applyFont="1" applyFill="1"/>
    <xf numFmtId="0" fontId="16" fillId="0" borderId="1" xfId="0" applyFont="1" applyFill="1" applyBorder="1" applyAlignment="1" applyProtection="1">
      <alignment horizontal="center" vertical="center" wrapText="1"/>
    </xf>
    <xf numFmtId="0" fontId="16" fillId="0" borderId="0" xfId="0" applyFont="1" applyFill="1" applyAlignment="1" applyProtection="1">
      <alignment horizontal="center" wrapText="1"/>
    </xf>
    <xf numFmtId="0" fontId="16" fillId="0" borderId="12" xfId="0" applyFont="1" applyFill="1" applyBorder="1" applyAlignment="1" applyProtection="1">
      <alignment horizontal="center" wrapText="1"/>
    </xf>
    <xf numFmtId="0" fontId="16" fillId="0" borderId="1" xfId="0" applyFont="1" applyFill="1" applyBorder="1" applyAlignment="1" applyProtection="1">
      <alignment horizontal="center" wrapText="1"/>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7" fillId="0" borderId="1" xfId="0" applyFont="1" applyFill="1" applyBorder="1" applyProtection="1">
      <protection locked="0"/>
    </xf>
    <xf numFmtId="0" fontId="16" fillId="0" borderId="1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165" fontId="2" fillId="0" borderId="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6" fillId="3" borderId="1"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164" fontId="16" fillId="0" borderId="1" xfId="0" applyNumberFormat="1" applyFont="1" applyFill="1" applyBorder="1" applyAlignment="1" applyProtection="1">
      <alignment horizontal="center" vertical="center"/>
    </xf>
    <xf numFmtId="44" fontId="6" fillId="0" borderId="1" xfId="0" applyNumberFormat="1" applyFont="1" applyBorder="1" applyAlignment="1" applyProtection="1">
      <alignment horizontal="right" vertical="center"/>
      <protection locked="0"/>
    </xf>
    <xf numFmtId="4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8" fillId="3" borderId="0" xfId="0" applyFont="1" applyFill="1" applyBorder="1"/>
    <xf numFmtId="0" fontId="17" fillId="3" borderId="0" xfId="0" applyFont="1" applyFill="1"/>
    <xf numFmtId="0" fontId="16" fillId="3" borderId="0" xfId="0" applyFont="1" applyFill="1" applyAlignment="1">
      <alignment vertical="center"/>
    </xf>
    <xf numFmtId="0" fontId="16" fillId="4" borderId="1" xfId="0" applyFont="1" applyFill="1" applyBorder="1" applyAlignment="1">
      <alignment horizontal="right" vertical="center"/>
    </xf>
    <xf numFmtId="0" fontId="16" fillId="4" borderId="2" xfId="0" applyFont="1" applyFill="1" applyBorder="1" applyAlignment="1" applyProtection="1">
      <alignment horizontal="right" vertical="center"/>
      <protection locked="0"/>
    </xf>
    <xf numFmtId="0" fontId="17" fillId="3" borderId="0" xfId="0" applyFont="1" applyFill="1" applyBorder="1"/>
    <xf numFmtId="0" fontId="16" fillId="3" borderId="0" xfId="0" applyFont="1" applyFill="1" applyBorder="1" applyAlignment="1">
      <alignment horizontal="right" vertical="center"/>
    </xf>
    <xf numFmtId="44" fontId="16" fillId="3" borderId="0" xfId="1" applyFont="1" applyFill="1" applyBorder="1" applyAlignment="1">
      <alignment horizontal="center"/>
    </xf>
    <xf numFmtId="0" fontId="17" fillId="0" borderId="0" xfId="0" applyFont="1" applyFill="1"/>
    <xf numFmtId="0" fontId="16" fillId="4" borderId="3" xfId="0" applyFont="1" applyFill="1" applyBorder="1" applyAlignment="1">
      <alignment horizontal="right" vertical="center"/>
    </xf>
    <xf numFmtId="44" fontId="0" fillId="0" borderId="0" xfId="0" applyNumberFormat="1" applyProtection="1"/>
    <xf numFmtId="44" fontId="2" fillId="0" borderId="1" xfId="1" applyNumberFormat="1" applyFont="1" applyBorder="1" applyAlignment="1" applyProtection="1">
      <alignment horizontal="right"/>
      <protection locked="0"/>
    </xf>
    <xf numFmtId="44" fontId="2" fillId="0" borderId="1" xfId="0" applyNumberFormat="1" applyFont="1" applyBorder="1" applyAlignment="1" applyProtection="1">
      <alignment horizontal="right"/>
      <protection locked="0"/>
    </xf>
    <xf numFmtId="44" fontId="0" fillId="0" borderId="0" xfId="0" applyNumberFormat="1" applyAlignment="1" applyProtection="1">
      <alignment horizontal="right"/>
      <protection locked="0"/>
    </xf>
    <xf numFmtId="1" fontId="2" fillId="0" borderId="1" xfId="1" applyNumberFormat="1" applyFont="1" applyBorder="1" applyAlignment="1" applyProtection="1">
      <alignment horizontal="center"/>
      <protection locked="0"/>
    </xf>
    <xf numFmtId="1" fontId="0" fillId="0" borderId="0" xfId="0" applyNumberFormat="1" applyProtection="1"/>
    <xf numFmtId="37" fontId="2" fillId="0" borderId="1" xfId="1" applyNumberFormat="1" applyFont="1" applyBorder="1" applyAlignment="1" applyProtection="1">
      <alignment horizontal="center"/>
      <protection locked="0"/>
    </xf>
    <xf numFmtId="2" fontId="2" fillId="0" borderId="1" xfId="1" applyNumberFormat="1" applyFont="1" applyBorder="1" applyAlignment="1" applyProtection="1">
      <alignment horizontal="center"/>
      <protection locked="0"/>
    </xf>
    <xf numFmtId="0" fontId="18" fillId="4" borderId="1"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6" fillId="3" borderId="5" xfId="0" applyFont="1" applyFill="1" applyBorder="1" applyAlignment="1">
      <alignment horizontal="right" vertical="center" wrapText="1"/>
    </xf>
    <xf numFmtId="0" fontId="16" fillId="3" borderId="4" xfId="0" applyFont="1" applyFill="1" applyBorder="1" applyAlignment="1">
      <alignment horizontal="right" vertical="center" wrapText="1"/>
    </xf>
    <xf numFmtId="0" fontId="16" fillId="3" borderId="3" xfId="0" applyFont="1" applyFill="1" applyBorder="1" applyAlignment="1">
      <alignment horizontal="right" vertical="center" wrapText="1"/>
    </xf>
    <xf numFmtId="44" fontId="16" fillId="3" borderId="5" xfId="1" applyFont="1" applyFill="1" applyBorder="1" applyAlignment="1">
      <alignment horizontal="center" vertical="center"/>
    </xf>
    <xf numFmtId="44" fontId="16" fillId="3" borderId="4" xfId="1" applyFont="1" applyFill="1" applyBorder="1" applyAlignment="1">
      <alignment horizontal="center" vertical="center"/>
    </xf>
    <xf numFmtId="44" fontId="16" fillId="3" borderId="3" xfId="1" applyFont="1" applyFill="1" applyBorder="1" applyAlignment="1">
      <alignment horizontal="center" vertical="center"/>
    </xf>
    <xf numFmtId="43" fontId="16" fillId="3" borderId="1" xfId="1" applyNumberFormat="1" applyFont="1" applyFill="1" applyBorder="1" applyAlignment="1">
      <alignment horizontal="center" vertical="center"/>
    </xf>
    <xf numFmtId="43" fontId="16" fillId="3" borderId="5" xfId="1" applyNumberFormat="1" applyFont="1" applyFill="1" applyBorder="1" applyAlignment="1">
      <alignment horizontal="center" vertical="center"/>
    </xf>
    <xf numFmtId="43" fontId="16" fillId="3" borderId="4" xfId="1" applyNumberFormat="1" applyFont="1" applyFill="1" applyBorder="1" applyAlignment="1">
      <alignment horizontal="center" vertical="center"/>
    </xf>
    <xf numFmtId="43" fontId="16" fillId="3" borderId="3" xfId="1" applyNumberFormat="1" applyFont="1" applyFill="1" applyBorder="1" applyAlignment="1">
      <alignment horizontal="center" vertical="center"/>
    </xf>
    <xf numFmtId="0" fontId="20" fillId="0" borderId="1" xfId="0" applyFont="1" applyBorder="1" applyAlignment="1">
      <alignment horizontal="left" vertical="center"/>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6" fillId="4" borderId="5" xfId="0" applyFont="1" applyFill="1" applyBorder="1" applyAlignment="1">
      <alignment wrapText="1"/>
    </xf>
    <xf numFmtId="0" fontId="16" fillId="4" borderId="4" xfId="0" applyFont="1" applyFill="1" applyBorder="1" applyAlignment="1">
      <alignment wrapText="1"/>
    </xf>
    <xf numFmtId="0" fontId="16" fillId="4" borderId="3" xfId="0" applyFont="1" applyFill="1" applyBorder="1" applyAlignment="1">
      <alignment wrapText="1"/>
    </xf>
    <xf numFmtId="0" fontId="16" fillId="3" borderId="0" xfId="0" applyFont="1" applyFill="1" applyBorder="1" applyAlignment="1">
      <alignment horizontal="center"/>
    </xf>
    <xf numFmtId="0" fontId="16" fillId="3" borderId="1" xfId="0" applyFont="1" applyFill="1" applyBorder="1" applyAlignment="1">
      <alignment horizontal="center"/>
    </xf>
    <xf numFmtId="0" fontId="16" fillId="3" borderId="12" xfId="0" applyFont="1" applyFill="1" applyBorder="1" applyAlignment="1">
      <alignment horizontal="center"/>
    </xf>
    <xf numFmtId="44" fontId="16" fillId="3" borderId="0" xfId="0" applyNumberFormat="1" applyFont="1" applyFill="1" applyBorder="1" applyAlignment="1">
      <alignment horizontal="center"/>
    </xf>
    <xf numFmtId="44" fontId="16" fillId="3" borderId="2" xfId="0" applyNumberFormat="1" applyFont="1" applyFill="1" applyBorder="1" applyAlignment="1">
      <alignment horizontal="center" vertical="center"/>
    </xf>
    <xf numFmtId="0" fontId="0" fillId="0" borderId="2" xfId="0" applyBorder="1" applyAlignment="1">
      <alignment vertical="center"/>
    </xf>
    <xf numFmtId="0" fontId="16" fillId="3" borderId="1" xfId="0" applyFont="1" applyFill="1" applyBorder="1" applyAlignment="1">
      <alignment horizontal="center" vertical="center"/>
    </xf>
    <xf numFmtId="44" fontId="16" fillId="3" borderId="1" xfId="0" applyNumberFormat="1" applyFont="1" applyFill="1" applyBorder="1" applyAlignment="1">
      <alignment horizontal="center" vertical="center"/>
    </xf>
    <xf numFmtId="0" fontId="16" fillId="3" borderId="5" xfId="1" applyNumberFormat="1" applyFont="1" applyFill="1" applyBorder="1" applyAlignment="1">
      <alignment horizontal="center" vertical="center"/>
    </xf>
    <xf numFmtId="0" fontId="8" fillId="4" borderId="1" xfId="0" applyFont="1" applyFill="1" applyBorder="1"/>
    <xf numFmtId="0" fontId="12" fillId="3" borderId="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16" fillId="4" borderId="5"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8" fillId="4" borderId="5" xfId="0" applyFont="1" applyFill="1" applyBorder="1"/>
    <xf numFmtId="0" fontId="8" fillId="4" borderId="4" xfId="0" applyFont="1" applyFill="1" applyBorder="1"/>
    <xf numFmtId="0" fontId="8" fillId="4" borderId="3" xfId="0" applyFont="1" applyFill="1" applyBorder="1"/>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8" fillId="3" borderId="1" xfId="0" applyFont="1" applyFill="1" applyBorder="1"/>
    <xf numFmtId="0" fontId="0" fillId="4" borderId="4" xfId="0" applyFill="1" applyBorder="1" applyAlignment="1">
      <alignment horizontal="left"/>
    </xf>
    <xf numFmtId="0" fontId="0" fillId="4" borderId="3" xfId="0" applyFill="1" applyBorder="1" applyAlignment="1">
      <alignment horizontal="left"/>
    </xf>
    <xf numFmtId="0" fontId="16" fillId="4" borderId="7"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6" fillId="3" borderId="1" xfId="0" applyFont="1" applyFill="1" applyBorder="1" applyAlignment="1">
      <alignment horizontal="right" wrapText="1"/>
    </xf>
    <xf numFmtId="0" fontId="17" fillId="3" borderId="1" xfId="0" applyFont="1" applyFill="1" applyBorder="1" applyAlignment="1">
      <alignment horizontal="right" wrapText="1"/>
    </xf>
    <xf numFmtId="44" fontId="17" fillId="3" borderId="5" xfId="0" applyNumberFormat="1" applyFont="1" applyFill="1" applyBorder="1" applyAlignment="1">
      <alignment vertical="center"/>
    </xf>
    <xf numFmtId="0" fontId="17" fillId="3" borderId="3" xfId="0" applyFont="1" applyFill="1" applyBorder="1" applyAlignment="1">
      <alignment vertical="center"/>
    </xf>
    <xf numFmtId="0" fontId="16" fillId="3" borderId="5" xfId="0" applyFont="1" applyFill="1" applyBorder="1" applyAlignment="1">
      <alignment horizontal="right" wrapText="1"/>
    </xf>
    <xf numFmtId="0" fontId="17" fillId="3" borderId="4" xfId="0" applyFont="1" applyFill="1" applyBorder="1" applyAlignment="1">
      <alignment horizontal="right" wrapText="1"/>
    </xf>
    <xf numFmtId="44" fontId="17" fillId="3" borderId="4" xfId="0" applyNumberFormat="1" applyFont="1" applyFill="1" applyBorder="1"/>
    <xf numFmtId="0" fontId="17" fillId="3" borderId="3" xfId="0" applyFont="1" applyFill="1" applyBorder="1"/>
    <xf numFmtId="0" fontId="2" fillId="5" borderId="5" xfId="0" applyFont="1" applyFill="1" applyBorder="1"/>
    <xf numFmtId="0" fontId="2" fillId="5" borderId="4" xfId="0" applyFont="1" applyFill="1" applyBorder="1"/>
    <xf numFmtId="0" fontId="2" fillId="5" borderId="3" xfId="0" applyFont="1" applyFill="1" applyBorder="1"/>
    <xf numFmtId="0" fontId="0" fillId="0" borderId="5" xfId="0" applyBorder="1" applyAlignment="1" applyProtection="1">
      <alignment horizontal="left" vertical="center" wrapText="1"/>
      <protection locked="0"/>
    </xf>
    <xf numFmtId="0" fontId="16" fillId="3" borderId="1" xfId="0" applyFont="1" applyFill="1" applyBorder="1" applyAlignment="1">
      <alignment horizontal="right" vertical="center" wrapText="1"/>
    </xf>
    <xf numFmtId="44" fontId="17" fillId="3" borderId="5" xfId="1" applyFont="1" applyFill="1" applyBorder="1" applyAlignment="1">
      <alignment vertical="center"/>
    </xf>
    <xf numFmtId="44" fontId="17" fillId="3" borderId="3" xfId="1" applyFont="1" applyFill="1" applyBorder="1" applyAlignment="1">
      <alignment vertical="center"/>
    </xf>
    <xf numFmtId="44" fontId="16" fillId="3" borderId="5" xfId="0" applyNumberFormat="1" applyFont="1" applyFill="1" applyBorder="1" applyAlignment="1">
      <alignment horizontal="center" vertical="center"/>
    </xf>
    <xf numFmtId="44" fontId="16" fillId="3" borderId="4" xfId="0" applyNumberFormat="1" applyFont="1" applyFill="1" applyBorder="1" applyAlignment="1">
      <alignment horizontal="center" vertical="center"/>
    </xf>
    <xf numFmtId="44" fontId="16" fillId="3" borderId="3"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0" fillId="3" borderId="1" xfId="0" applyFont="1" applyFill="1" applyBorder="1" applyAlignment="1" applyProtection="1">
      <alignment vertical="center"/>
    </xf>
    <xf numFmtId="0" fontId="17" fillId="6" borderId="5" xfId="0" applyFont="1" applyFill="1" applyBorder="1" applyAlignment="1" applyProtection="1">
      <alignment horizontal="center"/>
    </xf>
    <xf numFmtId="0" fontId="17" fillId="6" borderId="4" xfId="0" applyFont="1" applyFill="1" applyBorder="1" applyAlignment="1" applyProtection="1">
      <alignment horizontal="center"/>
    </xf>
    <xf numFmtId="0" fontId="17" fillId="6" borderId="3" xfId="0" applyFont="1" applyFill="1" applyBorder="1" applyAlignment="1" applyProtection="1">
      <alignment horizontal="center"/>
    </xf>
    <xf numFmtId="44" fontId="17" fillId="3" borderId="5" xfId="1" applyFont="1" applyFill="1" applyBorder="1" applyAlignment="1">
      <alignment horizontal="center" vertical="center"/>
    </xf>
    <xf numFmtId="44" fontId="17" fillId="3" borderId="3" xfId="1" applyFont="1" applyFill="1" applyBorder="1" applyAlignment="1">
      <alignment horizontal="center" vertical="center"/>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44" fontId="17" fillId="3" borderId="1" xfId="0" applyNumberFormat="1" applyFont="1" applyFill="1" applyBorder="1" applyAlignment="1">
      <alignment vertical="center"/>
    </xf>
    <xf numFmtId="0" fontId="17" fillId="3" borderId="1" xfId="0" applyFont="1" applyFill="1" applyBorder="1" applyAlignment="1">
      <alignment vertical="center"/>
    </xf>
    <xf numFmtId="0" fontId="16" fillId="3" borderId="2" xfId="0" applyFont="1" applyFill="1" applyBorder="1" applyAlignment="1">
      <alignment horizontal="right" vertical="center" wrapText="1"/>
    </xf>
    <xf numFmtId="44" fontId="17" fillId="3" borderId="2" xfId="1" applyFont="1" applyFill="1" applyBorder="1" applyAlignment="1">
      <alignment vertical="center"/>
    </xf>
    <xf numFmtId="0" fontId="16" fillId="3" borderId="12" xfId="0" applyFont="1" applyFill="1" applyBorder="1" applyAlignment="1">
      <alignment horizontal="right" wrapText="1"/>
    </xf>
    <xf numFmtId="0" fontId="17" fillId="3" borderId="12" xfId="0" applyFont="1" applyFill="1" applyBorder="1" applyAlignment="1">
      <alignment horizontal="right" wrapText="1"/>
    </xf>
    <xf numFmtId="0" fontId="2" fillId="5" borderId="8" xfId="0" applyFont="1" applyFill="1" applyBorder="1"/>
    <xf numFmtId="0" fontId="2" fillId="5" borderId="9" xfId="0" applyFont="1" applyFill="1" applyBorder="1"/>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6" fillId="3" borderId="4" xfId="0" applyFont="1" applyFill="1" applyBorder="1" applyAlignment="1">
      <alignment horizontal="right" wrapText="1"/>
    </xf>
    <xf numFmtId="0" fontId="17" fillId="3" borderId="3" xfId="0" applyFont="1" applyFill="1" applyBorder="1" applyAlignment="1">
      <alignment horizontal="center" vertical="center"/>
    </xf>
    <xf numFmtId="44" fontId="17" fillId="3" borderId="5" xfId="0" applyNumberFormat="1" applyFont="1" applyFill="1" applyBorder="1" applyAlignment="1">
      <alignment horizontal="center" vertical="center"/>
    </xf>
    <xf numFmtId="44" fontId="17" fillId="3" borderId="1" xfId="1" applyFont="1" applyFill="1" applyBorder="1" applyAlignment="1">
      <alignment vertical="center"/>
    </xf>
    <xf numFmtId="0" fontId="8" fillId="4" borderId="5" xfId="0" applyFont="1" applyFill="1" applyBorder="1" applyAlignment="1">
      <alignment vertical="center"/>
    </xf>
    <xf numFmtId="0" fontId="8" fillId="4" borderId="4" xfId="0" applyFont="1" applyFill="1" applyBorder="1" applyAlignment="1">
      <alignment vertical="center"/>
    </xf>
    <xf numFmtId="0" fontId="8" fillId="4" borderId="3" xfId="0" applyFont="1" applyFill="1" applyBorder="1" applyAlignment="1">
      <alignment vertical="center"/>
    </xf>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6" fillId="4" borderId="14"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7" fillId="3" borderId="5"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7" fillId="4" borderId="1" xfId="0" applyFont="1" applyFill="1" applyBorder="1" applyAlignment="1">
      <alignment vertical="center"/>
    </xf>
    <xf numFmtId="0" fontId="16" fillId="4" borderId="5" xfId="0" applyFont="1" applyFill="1" applyBorder="1" applyAlignment="1">
      <alignment horizontal="right" vertical="center"/>
    </xf>
    <xf numFmtId="0" fontId="16" fillId="4" borderId="3" xfId="0" applyFont="1" applyFill="1" applyBorder="1" applyAlignment="1">
      <alignment horizontal="right" vertical="center"/>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167" fontId="17" fillId="0" borderId="1" xfId="0" applyNumberFormat="1" applyFont="1" applyBorder="1" applyAlignment="1" applyProtection="1">
      <alignment horizontal="left" vertical="center"/>
      <protection locked="0"/>
    </xf>
    <xf numFmtId="0" fontId="17" fillId="3" borderId="7" xfId="0" applyFont="1" applyFill="1" applyBorder="1" applyAlignment="1">
      <alignment horizontal="right"/>
    </xf>
    <xf numFmtId="0" fontId="16" fillId="0" borderId="14"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4" borderId="14" xfId="0" applyFont="1" applyFill="1" applyBorder="1" applyAlignment="1">
      <alignment horizontal="left" vertical="center" wrapText="1"/>
    </xf>
    <xf numFmtId="0" fontId="0" fillId="4" borderId="8" xfId="0" applyFill="1" applyBorder="1" applyAlignment="1">
      <alignment horizontal="left"/>
    </xf>
    <xf numFmtId="0" fontId="0" fillId="4" borderId="9" xfId="0" applyFill="1" applyBorder="1" applyAlignment="1">
      <alignment horizontal="left"/>
    </xf>
    <xf numFmtId="0" fontId="11" fillId="3" borderId="1" xfId="0" applyFont="1" applyFill="1" applyBorder="1" applyAlignment="1" applyProtection="1">
      <alignment vertical="center" wrapText="1"/>
    </xf>
    <xf numFmtId="0" fontId="2" fillId="4" borderId="1" xfId="0" applyFont="1" applyFill="1" applyBorder="1" applyAlignment="1" applyProtection="1">
      <alignment horizontal="left" wrapText="1"/>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6" fillId="4" borderId="1" xfId="0" applyFont="1" applyFill="1" applyBorder="1" applyAlignment="1">
      <alignment vertical="center"/>
    </xf>
    <xf numFmtId="0" fontId="17" fillId="3" borderId="10" xfId="0" applyFont="1" applyFill="1" applyBorder="1"/>
    <xf numFmtId="0" fontId="17" fillId="3" borderId="11" xfId="0" applyFont="1" applyFill="1" applyBorder="1"/>
    <xf numFmtId="0" fontId="16" fillId="4" borderId="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2" xfId="0" applyFont="1" applyFill="1" applyBorder="1" applyAlignment="1">
      <alignment horizontal="right" vertical="center"/>
    </xf>
    <xf numFmtId="0" fontId="17" fillId="7" borderId="2" xfId="0" applyFont="1" applyFill="1" applyBorder="1" applyAlignment="1" applyProtection="1">
      <alignment vertical="center"/>
      <protection locked="0"/>
    </xf>
    <xf numFmtId="0" fontId="17" fillId="0" borderId="1" xfId="0" applyFont="1" applyFill="1" applyBorder="1" applyAlignment="1" applyProtection="1">
      <alignment vertical="center"/>
      <protection locked="0"/>
    </xf>
    <xf numFmtId="0" fontId="8" fillId="3" borderId="1" xfId="0" applyFont="1" applyFill="1" applyBorder="1" applyAlignment="1" applyProtection="1">
      <alignment vertical="center" wrapText="1"/>
    </xf>
    <xf numFmtId="164" fontId="16" fillId="0" borderId="5" xfId="0" applyNumberFormat="1" applyFont="1" applyFill="1" applyBorder="1" applyAlignment="1" applyProtection="1">
      <alignment horizontal="center" vertical="center"/>
    </xf>
    <xf numFmtId="164" fontId="16" fillId="0" borderId="4" xfId="0" applyNumberFormat="1" applyFont="1" applyFill="1" applyBorder="1" applyAlignment="1" applyProtection="1">
      <alignment horizontal="center" vertical="center"/>
    </xf>
    <xf numFmtId="164" fontId="16" fillId="0" borderId="3" xfId="0" applyNumberFormat="1" applyFont="1" applyFill="1" applyBorder="1" applyAlignment="1" applyProtection="1">
      <alignment horizontal="center" vertical="center"/>
    </xf>
    <xf numFmtId="44" fontId="17" fillId="0" borderId="5" xfId="1" applyFont="1" applyFill="1" applyBorder="1" applyAlignment="1" applyProtection="1">
      <alignment vertical="center"/>
      <protection locked="0"/>
    </xf>
    <xf numFmtId="44" fontId="17" fillId="0" borderId="4" xfId="1" applyFont="1" applyFill="1" applyBorder="1" applyAlignment="1" applyProtection="1">
      <alignment vertical="center"/>
      <protection locked="0"/>
    </xf>
    <xf numFmtId="44" fontId="17" fillId="0" borderId="3" xfId="1" applyFont="1" applyFill="1" applyBorder="1" applyAlignment="1" applyProtection="1">
      <alignment vertical="center"/>
      <protection locked="0"/>
    </xf>
    <xf numFmtId="0" fontId="2" fillId="5" borderId="14"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5" borderId="9"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11" xfId="0" applyFont="1" applyFill="1" applyBorder="1" applyAlignment="1" applyProtection="1">
      <alignment vertical="center" wrapText="1"/>
    </xf>
    <xf numFmtId="164" fontId="16" fillId="0" borderId="1" xfId="0" applyNumberFormat="1" applyFont="1" applyFill="1" applyBorder="1" applyAlignment="1" applyProtection="1">
      <alignment horizontal="center" vertical="center"/>
    </xf>
    <xf numFmtId="44" fontId="17" fillId="0" borderId="1" xfId="1" applyFont="1" applyFill="1" applyBorder="1" applyAlignment="1" applyProtection="1">
      <alignment horizontal="center" vertical="center"/>
      <protection locked="0"/>
    </xf>
    <xf numFmtId="44" fontId="16" fillId="3" borderId="5" xfId="1" applyFont="1" applyFill="1" applyBorder="1" applyAlignment="1" applyProtection="1">
      <alignment horizontal="right" vertical="center"/>
    </xf>
    <xf numFmtId="44" fontId="16" fillId="3" borderId="4" xfId="1" applyFont="1" applyFill="1" applyBorder="1" applyAlignment="1" applyProtection="1">
      <alignment horizontal="right" vertical="center"/>
    </xf>
    <xf numFmtId="44" fontId="16" fillId="3" borderId="3" xfId="1"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44" fontId="16" fillId="3" borderId="4" xfId="0" applyNumberFormat="1" applyFont="1" applyFill="1" applyBorder="1" applyAlignment="1" applyProtection="1">
      <alignment horizontal="center" vertical="center"/>
    </xf>
    <xf numFmtId="44" fontId="16" fillId="3" borderId="3" xfId="0" applyNumberFormat="1"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6" fillId="3" borderId="14"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16" fillId="3" borderId="6"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0" borderId="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164" fontId="16" fillId="0" borderId="5" xfId="0" applyNumberFormat="1" applyFont="1" applyFill="1" applyBorder="1" applyAlignment="1" applyProtection="1">
      <alignment horizontal="center" vertical="center" wrapText="1"/>
    </xf>
    <xf numFmtId="164" fontId="16" fillId="0" borderId="4"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44" fontId="17" fillId="0" borderId="5" xfId="1" applyFont="1" applyBorder="1" applyAlignment="1" applyProtection="1">
      <alignment horizontal="center" vertical="center"/>
      <protection locked="0"/>
    </xf>
    <xf numFmtId="44" fontId="17" fillId="0" borderId="4" xfId="1" applyFont="1" applyBorder="1" applyAlignment="1" applyProtection="1">
      <alignment horizontal="center" vertical="center"/>
      <protection locked="0"/>
    </xf>
    <xf numFmtId="44" fontId="17" fillId="0" borderId="3" xfId="1" applyFont="1" applyBorder="1" applyAlignment="1" applyProtection="1">
      <alignment horizontal="center" vertical="center"/>
      <protection locked="0"/>
    </xf>
    <xf numFmtId="0" fontId="16" fillId="3" borderId="15" xfId="0" applyFont="1" applyFill="1" applyBorder="1" applyAlignment="1" applyProtection="1">
      <alignment vertical="center" wrapText="1"/>
    </xf>
    <xf numFmtId="0" fontId="16" fillId="3" borderId="10"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1" fillId="5" borderId="13" xfId="0" applyFont="1" applyFill="1" applyBorder="1" applyAlignment="1" applyProtection="1">
      <alignment vertical="center" wrapText="1"/>
    </xf>
    <xf numFmtId="0" fontId="1" fillId="5" borderId="12" xfId="0" applyFont="1" applyFill="1" applyBorder="1" applyAlignment="1" applyProtection="1">
      <alignment vertical="center" wrapText="1"/>
    </xf>
    <xf numFmtId="44" fontId="16" fillId="3" borderId="1" xfId="1" applyFont="1" applyFill="1" applyBorder="1" applyAlignment="1" applyProtection="1">
      <alignment horizontal="center" vertical="center"/>
    </xf>
    <xf numFmtId="44" fontId="16" fillId="3" borderId="1" xfId="1" applyFont="1" applyFill="1" applyBorder="1" applyAlignment="1" applyProtection="1">
      <alignment horizontal="center"/>
    </xf>
    <xf numFmtId="0" fontId="8" fillId="4" borderId="1" xfId="0" applyFont="1" applyFill="1" applyBorder="1" applyAlignment="1" applyProtection="1">
      <alignment vertical="center" wrapText="1"/>
    </xf>
    <xf numFmtId="0" fontId="2" fillId="5" borderId="1" xfId="0" applyFont="1" applyFill="1" applyBorder="1" applyAlignment="1" applyProtection="1">
      <alignment horizontal="left" vertical="center" wrapText="1"/>
    </xf>
    <xf numFmtId="0" fontId="8" fillId="4" borderId="14" xfId="0" applyFont="1" applyFill="1" applyBorder="1" applyAlignment="1" applyProtection="1">
      <alignment vertical="center" wrapText="1"/>
    </xf>
    <xf numFmtId="0" fontId="8" fillId="4" borderId="8" xfId="0" applyFont="1" applyFill="1" applyBorder="1" applyAlignment="1" applyProtection="1">
      <alignment vertical="center"/>
    </xf>
    <xf numFmtId="0" fontId="8" fillId="4" borderId="9" xfId="0" applyFont="1" applyFill="1" applyBorder="1" applyAlignment="1" applyProtection="1">
      <alignment vertical="center"/>
    </xf>
    <xf numFmtId="0" fontId="8" fillId="4" borderId="5"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8" fillId="4" borderId="3" xfId="0" applyFont="1" applyFill="1" applyBorder="1" applyAlignment="1" applyProtection="1">
      <alignment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0" fontId="12" fillId="3" borderId="5" xfId="0" applyFont="1" applyFill="1" applyBorder="1" applyAlignment="1" applyProtection="1">
      <alignment vertical="center" wrapText="1"/>
    </xf>
    <xf numFmtId="0" fontId="19" fillId="3" borderId="4" xfId="0" applyFont="1" applyFill="1" applyBorder="1" applyAlignment="1" applyProtection="1">
      <alignment vertical="center" wrapText="1"/>
    </xf>
    <xf numFmtId="0" fontId="19" fillId="3" borderId="3" xfId="0" applyFont="1" applyFill="1" applyBorder="1" applyAlignment="1" applyProtection="1">
      <alignment vertical="center" wrapText="1"/>
    </xf>
    <xf numFmtId="0" fontId="12" fillId="3" borderId="5"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 fillId="2" borderId="1" xfId="0" applyFont="1" applyFill="1" applyBorder="1" applyAlignment="1" applyProtection="1"/>
    <xf numFmtId="44" fontId="8" fillId="4" borderId="1" xfId="1" applyFont="1" applyFill="1" applyBorder="1" applyAlignment="1">
      <alignment vertical="center"/>
    </xf>
    <xf numFmtId="0" fontId="8" fillId="4" borderId="1" xfId="0" applyFont="1" applyFill="1" applyBorder="1" applyAlignment="1">
      <alignment vertical="center"/>
    </xf>
    <xf numFmtId="0" fontId="1" fillId="4" borderId="1" xfId="0" applyFont="1" applyFill="1" applyBorder="1" applyAlignment="1">
      <alignment vertical="center"/>
    </xf>
    <xf numFmtId="0" fontId="19" fillId="3" borderId="5" xfId="0" applyNumberFormat="1" applyFont="1" applyFill="1" applyBorder="1" applyAlignment="1" applyProtection="1">
      <alignment horizontal="center" vertical="center" wrapText="1"/>
    </xf>
    <xf numFmtId="0" fontId="19" fillId="3" borderId="4"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0" fontId="20" fillId="3" borderId="5" xfId="0" applyFont="1" applyFill="1" applyBorder="1" applyAlignment="1" applyProtection="1">
      <alignment vertical="center"/>
    </xf>
    <xf numFmtId="0" fontId="19" fillId="3" borderId="4" xfId="0" applyFont="1" applyFill="1" applyBorder="1" applyAlignment="1" applyProtection="1">
      <alignment vertical="center"/>
    </xf>
    <xf numFmtId="0" fontId="19" fillId="3" borderId="3" xfId="0" applyFont="1" applyFill="1" applyBorder="1" applyAlignment="1" applyProtection="1">
      <alignment vertical="center"/>
    </xf>
    <xf numFmtId="0" fontId="1" fillId="2" borderId="1" xfId="0" applyFont="1" applyFill="1" applyBorder="1" applyAlignment="1"/>
    <xf numFmtId="0" fontId="8" fillId="4" borderId="4" xfId="0" applyFont="1" applyFill="1" applyBorder="1" applyAlignment="1"/>
    <xf numFmtId="0" fontId="8" fillId="4" borderId="3" xfId="0" applyFont="1" applyFill="1" applyBorder="1" applyAlignment="1"/>
    <xf numFmtId="0" fontId="2" fillId="5" borderId="14" xfId="0" applyFont="1" applyFill="1" applyBorder="1" applyAlignment="1">
      <alignment vertical="center" wrapText="1"/>
    </xf>
    <xf numFmtId="0" fontId="2" fillId="5" borderId="9"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pplyAlignment="1">
      <alignment vertical="center" wrapText="1"/>
    </xf>
    <xf numFmtId="0" fontId="16" fillId="0" borderId="1"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66" fontId="17" fillId="0" borderId="1" xfId="0" applyNumberFormat="1" applyFont="1" applyBorder="1" applyAlignment="1" applyProtection="1">
      <alignment horizontal="center" vertical="center"/>
      <protection locked="0"/>
    </xf>
    <xf numFmtId="0" fontId="8" fillId="4" borderId="14" xfId="0" applyFont="1" applyFill="1" applyBorder="1" applyAlignment="1" applyProtection="1">
      <alignment vertical="center"/>
    </xf>
    <xf numFmtId="0" fontId="1" fillId="0" borderId="1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0"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11" xfId="0" applyFont="1" applyBorder="1" applyAlignment="1" applyProtection="1">
      <alignment wrapText="1"/>
      <protection locked="0"/>
    </xf>
    <xf numFmtId="0" fontId="8" fillId="4" borderId="5" xfId="0" applyFont="1" applyFill="1" applyBorder="1" applyAlignment="1">
      <alignment horizontal="center" wrapText="1"/>
    </xf>
    <xf numFmtId="0" fontId="1" fillId="4" borderId="4" xfId="0" applyFont="1" applyFill="1" applyBorder="1" applyAlignment="1">
      <alignment horizontal="center" wrapText="1"/>
    </xf>
    <xf numFmtId="0" fontId="1" fillId="4" borderId="3" xfId="0" applyFont="1" applyFill="1" applyBorder="1" applyAlignment="1">
      <alignment horizontal="center" wrapText="1"/>
    </xf>
    <xf numFmtId="0" fontId="8" fillId="4" borderId="1" xfId="0" applyFont="1" applyFill="1" applyBorder="1" applyAlignment="1" applyProtection="1"/>
    <xf numFmtId="0" fontId="2" fillId="5" borderId="8" xfId="0" applyFont="1" applyFill="1" applyBorder="1" applyAlignment="1">
      <alignment vertical="center" wrapText="1"/>
    </xf>
    <xf numFmtId="0" fontId="2" fillId="5" borderId="7" xfId="0" applyFont="1" applyFill="1" applyBorder="1" applyAlignment="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8" fillId="4" borderId="5" xfId="0" applyFont="1" applyFill="1" applyBorder="1" applyAlignment="1">
      <alignment wrapText="1"/>
    </xf>
    <xf numFmtId="0" fontId="1" fillId="0" borderId="4" xfId="0" applyFont="1" applyBorder="1" applyAlignment="1">
      <alignment wrapText="1"/>
    </xf>
    <xf numFmtId="0" fontId="1" fillId="0" borderId="3" xfId="0" applyFont="1" applyBorder="1" applyAlignment="1">
      <alignment wrapText="1"/>
    </xf>
    <xf numFmtId="44" fontId="17" fillId="0" borderId="5" xfId="1" applyFont="1" applyFill="1" applyBorder="1" applyAlignment="1" applyProtection="1">
      <alignment horizontal="center" vertical="center"/>
      <protection locked="0"/>
    </xf>
    <xf numFmtId="44" fontId="17" fillId="0" borderId="3" xfId="1" applyFont="1" applyFill="1" applyBorder="1" applyAlignment="1" applyProtection="1">
      <alignment horizontal="center" vertical="center"/>
      <protection locked="0"/>
    </xf>
    <xf numFmtId="0" fontId="1" fillId="5" borderId="8"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7"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8" fillId="4" borderId="3" xfId="0" applyFont="1" applyFill="1" applyBorder="1" applyAlignment="1">
      <alignment vertical="center" wrapText="1"/>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11" fillId="3" borderId="1" xfId="0" applyNumberFormat="1" applyFont="1" applyFill="1" applyBorder="1" applyAlignment="1" applyProtection="1">
      <alignment horizontal="center" vertical="center" wrapText="1"/>
    </xf>
    <xf numFmtId="0" fontId="6" fillId="2" borderId="1" xfId="0" applyFont="1" applyFill="1" applyBorder="1" applyAlignment="1"/>
    <xf numFmtId="0" fontId="7" fillId="3" borderId="1" xfId="0" applyNumberFormat="1" applyFont="1" applyFill="1" applyBorder="1" applyAlignment="1" applyProtection="1">
      <alignment horizontal="center" vertical="center" wrapText="1"/>
    </xf>
    <xf numFmtId="0" fontId="5" fillId="4" borderId="1" xfId="0" applyNumberFormat="1" applyFont="1" applyFill="1" applyBorder="1" applyAlignment="1">
      <alignment vertical="center"/>
    </xf>
    <xf numFmtId="0" fontId="6" fillId="0" borderId="1" xfId="0" applyFont="1" applyBorder="1" applyAlignment="1" applyProtection="1">
      <alignment horizontal="center" vertical="center" wrapText="1"/>
      <protection locked="0"/>
    </xf>
    <xf numFmtId="44" fontId="5" fillId="3" borderId="5" xfId="0" applyNumberFormat="1" applyFont="1" applyFill="1" applyBorder="1" applyAlignment="1">
      <alignment vertical="center"/>
    </xf>
    <xf numFmtId="44" fontId="5" fillId="3" borderId="3" xfId="0" applyNumberFormat="1" applyFont="1" applyFill="1" applyBorder="1" applyAlignment="1">
      <alignment vertical="center"/>
    </xf>
    <xf numFmtId="44" fontId="5" fillId="3" borderId="5" xfId="1" applyFont="1" applyFill="1" applyBorder="1" applyAlignment="1">
      <alignment horizontal="right" vertical="center"/>
    </xf>
    <xf numFmtId="44" fontId="5" fillId="3" borderId="4" xfId="1" applyFont="1" applyFill="1" applyBorder="1" applyAlignment="1">
      <alignment horizontal="right" vertical="center"/>
    </xf>
    <xf numFmtId="44" fontId="5" fillId="3" borderId="3" xfId="1" applyFont="1" applyFill="1" applyBorder="1" applyAlignment="1">
      <alignment horizontal="right" vertical="center"/>
    </xf>
    <xf numFmtId="0" fontId="5" fillId="3"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3" xfId="0" applyFont="1" applyFill="1" applyBorder="1" applyAlignment="1">
      <alignment horizontal="right" vertical="center"/>
    </xf>
    <xf numFmtId="164" fontId="5" fillId="3" borderId="5"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0" fontId="11"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vertical="center"/>
    </xf>
    <xf numFmtId="0" fontId="7" fillId="3" borderId="1" xfId="0" applyFont="1" applyFill="1" applyBorder="1" applyAlignment="1">
      <alignmen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xf>
    <xf numFmtId="0" fontId="5" fillId="4" borderId="5" xfId="0" applyFont="1" applyFill="1" applyBorder="1" applyAlignment="1">
      <alignment horizontal="center" wrapText="1"/>
    </xf>
    <xf numFmtId="0" fontId="5" fillId="4" borderId="4" xfId="0" applyFont="1" applyFill="1" applyBorder="1" applyAlignment="1">
      <alignment horizontal="center" wrapText="1"/>
    </xf>
    <xf numFmtId="0" fontId="5" fillId="4" borderId="3" xfId="0" applyFont="1" applyFill="1" applyBorder="1" applyAlignment="1">
      <alignment horizontal="center" wrapText="1"/>
    </xf>
    <xf numFmtId="0" fontId="5" fillId="6" borderId="2" xfId="0" applyFont="1" applyFill="1" applyBorder="1" applyAlignment="1">
      <alignment horizontal="center" wrapText="1"/>
    </xf>
    <xf numFmtId="0" fontId="5" fillId="6" borderId="13" xfId="0" applyFont="1" applyFill="1" applyBorder="1" applyAlignment="1">
      <alignment horizontal="center" wrapText="1"/>
    </xf>
    <xf numFmtId="0" fontId="5" fillId="6" borderId="12" xfId="0" applyFont="1" applyFill="1" applyBorder="1" applyAlignment="1">
      <alignment horizontal="center" wrapText="1"/>
    </xf>
    <xf numFmtId="0" fontId="6" fillId="2" borderId="1" xfId="0" applyFont="1" applyFill="1" applyBorder="1" applyAlignment="1">
      <alignment vertical="center" wrapText="1"/>
    </xf>
    <xf numFmtId="0" fontId="6" fillId="0" borderId="1" xfId="0" applyFont="1" applyBorder="1" applyAlignment="1" applyProtection="1">
      <alignment horizontal="left" vertical="center" wrapText="1"/>
      <protection locked="0"/>
    </xf>
    <xf numFmtId="0" fontId="5" fillId="3" borderId="1" xfId="0" applyFont="1" applyFill="1" applyBorder="1" applyAlignment="1" applyProtection="1">
      <alignment horizontal="right"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right" wrapText="1"/>
    </xf>
    <xf numFmtId="0" fontId="5" fillId="0" borderId="5" xfId="0" applyFont="1" applyFill="1" applyBorder="1" applyAlignment="1" applyProtection="1">
      <alignment horizontal="right" vertical="center" wrapText="1"/>
      <protection locked="0"/>
    </xf>
    <xf numFmtId="0" fontId="5" fillId="0" borderId="4"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right" vertical="center" wrapText="1"/>
      <protection locked="0"/>
    </xf>
    <xf numFmtId="0" fontId="6" fillId="0" borderId="1" xfId="3" applyFont="1" applyBorder="1" applyAlignment="1" applyProtection="1">
      <alignment horizontal="left" vertical="center" wrapText="1"/>
      <protection locked="0"/>
    </xf>
    <xf numFmtId="0" fontId="5" fillId="4" borderId="1" xfId="0" applyFont="1" applyFill="1" applyBorder="1" applyAlignment="1">
      <alignment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15" fillId="3" borderId="1" xfId="0" applyNumberFormat="1" applyFont="1" applyFill="1" applyBorder="1" applyAlignment="1" applyProtection="1">
      <alignment horizontal="center" vertical="center" wrapText="1"/>
    </xf>
    <xf numFmtId="0" fontId="2" fillId="5" borderId="5"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3" xfId="0" applyFont="1" applyFill="1" applyBorder="1" applyAlignment="1" applyProtection="1">
      <alignment vertical="center" wrapText="1"/>
    </xf>
    <xf numFmtId="0" fontId="6" fillId="2" borderId="1" xfId="0" applyFont="1" applyFill="1" applyBorder="1" applyAlignment="1" applyProtection="1"/>
    <xf numFmtId="0" fontId="6" fillId="2" borderId="1" xfId="0" applyFont="1" applyFill="1" applyBorder="1" applyAlignment="1" applyProtection="1">
      <alignment vertical="center" wrapText="1"/>
    </xf>
    <xf numFmtId="0" fontId="6" fillId="2" borderId="12" xfId="0" applyFont="1" applyFill="1" applyBorder="1" applyAlignment="1" applyProtection="1">
      <alignment vertical="center" wrapText="1"/>
    </xf>
    <xf numFmtId="44" fontId="16" fillId="3" borderId="1" xfId="1" applyFont="1" applyFill="1" applyBorder="1" applyAlignment="1" applyProtection="1">
      <alignment vertical="center"/>
    </xf>
    <xf numFmtId="0" fontId="16" fillId="3" borderId="14"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 xfId="0" applyFont="1" applyFill="1" applyBorder="1" applyAlignment="1" applyProtection="1">
      <alignment horizontal="right"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right" vertical="center" wrapText="1"/>
    </xf>
    <xf numFmtId="44" fontId="16" fillId="3" borderId="1" xfId="0" applyNumberFormat="1" applyFont="1" applyFill="1" applyBorder="1" applyAlignment="1" applyProtection="1">
      <alignment horizontal="right" vertical="center"/>
    </xf>
    <xf numFmtId="44" fontId="16" fillId="3" borderId="5" xfId="0" applyNumberFormat="1" applyFont="1" applyFill="1" applyBorder="1" applyAlignment="1">
      <alignment horizontal="right" vertical="center"/>
    </xf>
    <xf numFmtId="0" fontId="16" fillId="3" borderId="3" xfId="0" applyFont="1" applyFill="1" applyBorder="1" applyAlignment="1">
      <alignment horizontal="right" vertical="center"/>
    </xf>
    <xf numFmtId="0" fontId="16" fillId="4" borderId="1" xfId="0" applyFont="1" applyFill="1" applyBorder="1" applyAlignment="1">
      <alignment horizontal="right" wrapText="1"/>
    </xf>
    <xf numFmtId="0" fontId="16" fillId="3" borderId="14" xfId="0" applyFont="1" applyFill="1" applyBorder="1" applyAlignment="1" applyProtection="1">
      <alignment horizontal="right" vertical="center" wrapText="1"/>
    </xf>
    <xf numFmtId="0" fontId="16" fillId="3" borderId="8" xfId="0" applyFont="1" applyFill="1" applyBorder="1" applyAlignment="1" applyProtection="1">
      <alignment horizontal="right" vertical="center" wrapText="1"/>
    </xf>
    <xf numFmtId="0" fontId="16" fillId="3" borderId="9" xfId="0" applyFont="1" applyFill="1" applyBorder="1" applyAlignment="1" applyProtection="1">
      <alignment horizontal="right" vertical="center" wrapText="1"/>
    </xf>
    <xf numFmtId="0" fontId="16" fillId="3" borderId="14"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0" fontId="16" fillId="3" borderId="9" xfId="0" applyFont="1" applyFill="1" applyBorder="1" applyAlignment="1" applyProtection="1">
      <alignment horizontal="right" vertical="center"/>
    </xf>
    <xf numFmtId="0" fontId="6" fillId="2" borderId="12" xfId="0" applyFont="1" applyFill="1" applyBorder="1" applyAlignment="1">
      <alignment vertical="center" wrapText="1"/>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86"/>
  <sheetViews>
    <sheetView showGridLines="0" tabSelected="1" view="pageBreakPreview" zoomScaleNormal="100" zoomScaleSheetLayoutView="100" workbookViewId="0">
      <selection sqref="A1:K1"/>
    </sheetView>
  </sheetViews>
  <sheetFormatPr defaultColWidth="8.85546875" defaultRowHeight="12" x14ac:dyDescent="0.2"/>
  <cols>
    <col min="1" max="1" width="2.28515625" style="8" customWidth="1"/>
    <col min="2" max="2" width="4.28515625" style="8" customWidth="1"/>
    <col min="3" max="3" width="10.140625" style="8" customWidth="1"/>
    <col min="4" max="4" width="11" style="8" customWidth="1"/>
    <col min="5" max="5" width="8.85546875" style="8"/>
    <col min="6" max="6" width="7.28515625" style="8" customWidth="1"/>
    <col min="7" max="7" width="7" style="8" customWidth="1"/>
    <col min="8" max="8" width="10.7109375" style="8" customWidth="1"/>
    <col min="9" max="11" width="8.85546875" style="8"/>
    <col min="12" max="15" width="1.7109375" style="8" hidden="1" customWidth="1"/>
    <col min="16" max="22" width="8.85546875" style="8" hidden="1" customWidth="1"/>
    <col min="23" max="36" width="8.85546875" style="8" customWidth="1"/>
    <col min="37" max="37" width="8.85546875" style="8"/>
    <col min="38" max="46" width="9.140625" style="8" hidden="1" customWidth="1"/>
    <col min="47" max="50" width="0" style="8" hidden="1" customWidth="1"/>
    <col min="51" max="16384" width="8.85546875" style="8"/>
  </cols>
  <sheetData>
    <row r="1" spans="1:44" x14ac:dyDescent="0.2">
      <c r="A1" s="213" t="s">
        <v>221</v>
      </c>
      <c r="B1" s="213"/>
      <c r="C1" s="213"/>
      <c r="D1" s="213"/>
      <c r="E1" s="213"/>
      <c r="F1" s="213"/>
      <c r="G1" s="213"/>
      <c r="H1" s="213"/>
      <c r="I1" s="213"/>
      <c r="J1" s="213"/>
      <c r="K1" s="213"/>
    </row>
    <row r="2" spans="1:44" customFormat="1" ht="24.75" customHeight="1" x14ac:dyDescent="0.2">
      <c r="A2" s="220" t="s">
        <v>17</v>
      </c>
      <c r="B2" s="220"/>
      <c r="C2" s="220"/>
      <c r="D2" s="220"/>
      <c r="E2" s="220"/>
      <c r="F2" s="123"/>
      <c r="G2" s="124"/>
      <c r="H2" s="124"/>
      <c r="I2" s="124"/>
      <c r="J2" s="124"/>
      <c r="K2" s="125"/>
    </row>
    <row r="3" spans="1:44" s="1" customFormat="1" ht="21" customHeight="1" x14ac:dyDescent="0.2">
      <c r="A3" s="167" t="s">
        <v>207</v>
      </c>
      <c r="B3" s="167"/>
      <c r="C3" s="167"/>
      <c r="D3" s="167"/>
      <c r="E3" s="167"/>
      <c r="F3" s="126"/>
      <c r="G3" s="127"/>
      <c r="H3" s="127"/>
      <c r="I3" s="127"/>
      <c r="J3" s="127"/>
      <c r="K3" s="128"/>
    </row>
    <row r="4" spans="1:44" s="1" customFormat="1" ht="3.75" customHeight="1" x14ac:dyDescent="0.2">
      <c r="A4" s="168"/>
      <c r="B4" s="169"/>
      <c r="C4" s="169"/>
      <c r="D4" s="169"/>
      <c r="E4" s="169"/>
      <c r="F4" s="169"/>
      <c r="G4" s="169"/>
      <c r="H4" s="169"/>
      <c r="I4" s="169"/>
      <c r="J4" s="169"/>
      <c r="K4" s="170"/>
    </row>
    <row r="5" spans="1:44" ht="66.75" customHeight="1" x14ac:dyDescent="0.2">
      <c r="A5" s="221" t="s">
        <v>224</v>
      </c>
      <c r="B5" s="221"/>
      <c r="C5" s="221"/>
      <c r="D5" s="221"/>
      <c r="E5" s="221"/>
      <c r="F5" s="221"/>
      <c r="G5" s="221"/>
      <c r="H5" s="221"/>
      <c r="I5" s="221"/>
      <c r="J5" s="221"/>
      <c r="K5" s="221"/>
    </row>
    <row r="6" spans="1:44" ht="4.5" customHeight="1" x14ac:dyDescent="0.2">
      <c r="A6" s="168"/>
      <c r="B6" s="169"/>
      <c r="C6" s="169"/>
      <c r="D6" s="169"/>
      <c r="E6" s="169"/>
      <c r="F6" s="169"/>
      <c r="G6" s="169"/>
      <c r="H6" s="169"/>
      <c r="I6" s="169"/>
      <c r="J6" s="169"/>
      <c r="K6" s="170"/>
    </row>
    <row r="7" spans="1:44" ht="36" customHeight="1" x14ac:dyDescent="0.2">
      <c r="A7" s="94" t="s">
        <v>179</v>
      </c>
      <c r="B7" s="94"/>
      <c r="C7" s="94"/>
      <c r="D7" s="94"/>
      <c r="E7" s="95"/>
      <c r="F7" s="95"/>
      <c r="G7" s="95"/>
      <c r="H7" s="95"/>
      <c r="I7" s="95"/>
      <c r="J7" s="95"/>
      <c r="K7" s="95"/>
    </row>
    <row r="8" spans="1:44" ht="4.5" customHeight="1" x14ac:dyDescent="0.2">
      <c r="A8" s="168"/>
      <c r="B8" s="169"/>
      <c r="C8" s="169"/>
      <c r="D8" s="169"/>
      <c r="E8" s="169"/>
      <c r="F8" s="169"/>
      <c r="G8" s="169"/>
      <c r="H8" s="169"/>
      <c r="I8" s="169"/>
      <c r="J8" s="169"/>
      <c r="K8" s="170"/>
      <c r="R8" s="8" t="s">
        <v>30</v>
      </c>
    </row>
    <row r="9" spans="1:44" ht="27.75" customHeight="1" x14ac:dyDescent="0.2">
      <c r="A9" s="76"/>
      <c r="B9" s="201" t="s">
        <v>203</v>
      </c>
      <c r="C9" s="201"/>
      <c r="D9" s="201"/>
      <c r="E9" s="202"/>
      <c r="F9" s="202"/>
      <c r="G9" s="202"/>
      <c r="H9" s="202"/>
      <c r="I9" s="202"/>
      <c r="J9" s="202"/>
      <c r="K9" s="202"/>
      <c r="R9" s="8" t="s">
        <v>211</v>
      </c>
    </row>
    <row r="10" spans="1:44" ht="24" customHeight="1" x14ac:dyDescent="0.2">
      <c r="A10" s="226"/>
      <c r="B10" s="195" t="s">
        <v>180</v>
      </c>
      <c r="C10" s="196"/>
      <c r="D10" s="79" t="s">
        <v>208</v>
      </c>
      <c r="E10" s="192"/>
      <c r="F10" s="193"/>
      <c r="G10" s="193"/>
      <c r="H10" s="193"/>
      <c r="I10" s="193"/>
      <c r="J10" s="193"/>
      <c r="K10" s="194"/>
      <c r="R10" s="8" t="s">
        <v>212</v>
      </c>
      <c r="AR10" s="8" t="s">
        <v>29</v>
      </c>
    </row>
    <row r="11" spans="1:44" ht="24" customHeight="1" x14ac:dyDescent="0.2">
      <c r="A11" s="226"/>
      <c r="B11" s="197"/>
      <c r="C11" s="198"/>
      <c r="D11" s="79" t="s">
        <v>209</v>
      </c>
      <c r="E11" s="192"/>
      <c r="F11" s="193"/>
      <c r="G11" s="193"/>
      <c r="H11" s="193"/>
      <c r="I11" s="193"/>
      <c r="J11" s="193"/>
      <c r="K11" s="194"/>
      <c r="R11" s="8" t="s">
        <v>213</v>
      </c>
    </row>
    <row r="12" spans="1:44" ht="24" customHeight="1" x14ac:dyDescent="0.2">
      <c r="A12" s="226"/>
      <c r="B12" s="199"/>
      <c r="C12" s="200"/>
      <c r="D12" s="79" t="s">
        <v>21</v>
      </c>
      <c r="E12" s="211"/>
      <c r="F12" s="211"/>
      <c r="G12" s="211"/>
      <c r="H12" s="79" t="s">
        <v>210</v>
      </c>
      <c r="I12" s="212"/>
      <c r="J12" s="212"/>
      <c r="K12" s="212"/>
      <c r="R12" s="10" t="s">
        <v>214</v>
      </c>
    </row>
    <row r="13" spans="1:44" ht="24" customHeight="1" x14ac:dyDescent="0.2">
      <c r="A13" s="226"/>
      <c r="B13" s="217" t="s">
        <v>198</v>
      </c>
      <c r="C13" s="228"/>
      <c r="D13" s="85" t="s">
        <v>15</v>
      </c>
      <c r="E13" s="211"/>
      <c r="F13" s="211"/>
      <c r="G13" s="211"/>
      <c r="H13" s="79" t="s">
        <v>16</v>
      </c>
      <c r="I13" s="211"/>
      <c r="J13" s="211"/>
      <c r="K13" s="211"/>
      <c r="R13" s="8" t="s">
        <v>215</v>
      </c>
      <c r="AM13" s="8" t="s">
        <v>29</v>
      </c>
      <c r="AN13" s="8" t="s">
        <v>29</v>
      </c>
      <c r="AR13" s="10" t="s">
        <v>136</v>
      </c>
    </row>
    <row r="14" spans="1:44" ht="24" customHeight="1" x14ac:dyDescent="0.2">
      <c r="A14" s="226"/>
      <c r="B14" s="229"/>
      <c r="C14" s="230"/>
      <c r="D14" s="79" t="s">
        <v>18</v>
      </c>
      <c r="E14" s="211"/>
      <c r="F14" s="211"/>
      <c r="G14" s="211"/>
      <c r="H14" s="79" t="s">
        <v>22</v>
      </c>
      <c r="I14" s="211"/>
      <c r="J14" s="211"/>
      <c r="K14" s="211"/>
      <c r="R14" s="8" t="s">
        <v>130</v>
      </c>
      <c r="AM14" s="8" t="s">
        <v>141</v>
      </c>
      <c r="AN14" s="10" t="s">
        <v>140</v>
      </c>
      <c r="AR14" s="8" t="s">
        <v>35</v>
      </c>
    </row>
    <row r="15" spans="1:44" ht="24" customHeight="1" x14ac:dyDescent="0.2">
      <c r="A15" s="227"/>
      <c r="B15" s="231"/>
      <c r="C15" s="144"/>
      <c r="D15" s="79" t="s">
        <v>24</v>
      </c>
      <c r="E15" s="211"/>
      <c r="F15" s="211"/>
      <c r="G15" s="211"/>
      <c r="H15" s="79" t="s">
        <v>23</v>
      </c>
      <c r="I15" s="211"/>
      <c r="J15" s="211"/>
      <c r="K15" s="211"/>
      <c r="R15" s="8" t="s">
        <v>216</v>
      </c>
      <c r="AM15" s="8" t="s">
        <v>142</v>
      </c>
      <c r="AN15" s="10" t="s">
        <v>32</v>
      </c>
      <c r="AR15" s="8" t="s">
        <v>135</v>
      </c>
    </row>
    <row r="16" spans="1:44" ht="12.75" customHeight="1" x14ac:dyDescent="0.2">
      <c r="A16" s="122" t="s">
        <v>199</v>
      </c>
      <c r="B16" s="122"/>
      <c r="C16" s="122"/>
      <c r="D16" s="122"/>
      <c r="E16" s="122"/>
      <c r="F16" s="122"/>
      <c r="G16" s="122"/>
      <c r="H16" s="122"/>
      <c r="I16" s="122"/>
      <c r="J16" s="122"/>
      <c r="K16" s="122"/>
      <c r="R16" s="8" t="s">
        <v>217</v>
      </c>
      <c r="AM16" s="8" t="s">
        <v>143</v>
      </c>
      <c r="AN16" s="8" t="s">
        <v>36</v>
      </c>
      <c r="AR16" s="8" t="s">
        <v>126</v>
      </c>
    </row>
    <row r="17" spans="1:44" s="9" customFormat="1" ht="18" customHeight="1" x14ac:dyDescent="0.2">
      <c r="A17" s="78"/>
      <c r="B17" s="232" t="s">
        <v>25</v>
      </c>
      <c r="C17" s="232"/>
      <c r="D17" s="233" t="s">
        <v>30</v>
      </c>
      <c r="E17" s="233"/>
      <c r="F17" s="80" t="s">
        <v>26</v>
      </c>
      <c r="G17" s="233" t="s">
        <v>30</v>
      </c>
      <c r="H17" s="233"/>
      <c r="I17" s="80" t="s">
        <v>27</v>
      </c>
      <c r="J17" s="233" t="s">
        <v>29</v>
      </c>
      <c r="K17" s="233"/>
      <c r="R17" s="10" t="s">
        <v>28</v>
      </c>
      <c r="AM17" s="10" t="s">
        <v>144</v>
      </c>
      <c r="AN17" s="8" t="s">
        <v>31</v>
      </c>
      <c r="AR17" s="10" t="s">
        <v>127</v>
      </c>
    </row>
    <row r="18" spans="1:44" s="9" customFormat="1" ht="95.25" customHeight="1" x14ac:dyDescent="0.2">
      <c r="A18" s="78"/>
      <c r="B18" s="206" t="s">
        <v>37</v>
      </c>
      <c r="C18" s="207"/>
      <c r="D18" s="132"/>
      <c r="E18" s="133"/>
      <c r="F18" s="133"/>
      <c r="G18" s="133"/>
      <c r="H18" s="133"/>
      <c r="I18" s="133"/>
      <c r="J18" s="133"/>
      <c r="K18" s="134"/>
      <c r="R18" s="10" t="s">
        <v>218</v>
      </c>
      <c r="AM18" s="10" t="s">
        <v>150</v>
      </c>
      <c r="AN18" s="10" t="s">
        <v>33</v>
      </c>
      <c r="AR18" s="8" t="s">
        <v>134</v>
      </c>
    </row>
    <row r="19" spans="1:44" s="9" customFormat="1" ht="109.5" customHeight="1" x14ac:dyDescent="0.2">
      <c r="A19" s="78"/>
      <c r="B19" s="206" t="s">
        <v>153</v>
      </c>
      <c r="C19" s="207"/>
      <c r="D19" s="208"/>
      <c r="E19" s="209"/>
      <c r="F19" s="209"/>
      <c r="G19" s="209"/>
      <c r="H19" s="209"/>
      <c r="I19" s="209"/>
      <c r="J19" s="209"/>
      <c r="K19" s="210"/>
      <c r="R19" s="10" t="s">
        <v>219</v>
      </c>
      <c r="AM19" s="10" t="s">
        <v>145</v>
      </c>
      <c r="AN19" s="8" t="s">
        <v>138</v>
      </c>
      <c r="AR19" s="8" t="s">
        <v>133</v>
      </c>
    </row>
    <row r="20" spans="1:44" s="9" customFormat="1" ht="18" customHeight="1" x14ac:dyDescent="0.2">
      <c r="A20" s="225" t="s">
        <v>200</v>
      </c>
      <c r="B20" s="225"/>
      <c r="C20" s="225"/>
      <c r="D20" s="225"/>
      <c r="E20" s="225"/>
      <c r="F20" s="225"/>
      <c r="G20" s="225"/>
      <c r="H20" s="225"/>
      <c r="I20" s="225"/>
      <c r="J20" s="225"/>
      <c r="K20" s="225"/>
      <c r="AN20" s="10" t="s">
        <v>139</v>
      </c>
      <c r="AR20" s="8" t="s">
        <v>147</v>
      </c>
    </row>
    <row r="21" spans="1:44" ht="30.75" customHeight="1" x14ac:dyDescent="0.2">
      <c r="A21" s="77"/>
      <c r="B21" s="222"/>
      <c r="C21" s="223"/>
      <c r="D21" s="223"/>
      <c r="E21" s="223"/>
      <c r="F21" s="223"/>
      <c r="G21" s="223"/>
      <c r="H21" s="223"/>
      <c r="I21" s="223"/>
      <c r="J21" s="223"/>
      <c r="K21" s="224"/>
      <c r="AR21" s="10" t="s">
        <v>128</v>
      </c>
    </row>
    <row r="22" spans="1:44" ht="12.75" x14ac:dyDescent="0.2">
      <c r="A22" s="122" t="s">
        <v>201</v>
      </c>
      <c r="B22" s="122"/>
      <c r="C22" s="122"/>
      <c r="D22" s="122"/>
      <c r="E22" s="122"/>
      <c r="F22" s="122"/>
      <c r="G22" s="122"/>
      <c r="H22" s="122"/>
      <c r="I22" s="122"/>
      <c r="J22" s="122"/>
      <c r="K22" s="122"/>
      <c r="AR22" s="10" t="s">
        <v>129</v>
      </c>
    </row>
    <row r="23" spans="1:44" ht="65.25" customHeight="1" x14ac:dyDescent="0.2">
      <c r="A23" s="77"/>
      <c r="B23" s="222"/>
      <c r="C23" s="223"/>
      <c r="D23" s="223"/>
      <c r="E23" s="223"/>
      <c r="F23" s="223"/>
      <c r="G23" s="223"/>
      <c r="H23" s="223"/>
      <c r="I23" s="223"/>
      <c r="J23" s="223"/>
      <c r="K23" s="224"/>
      <c r="AR23" s="10" t="s">
        <v>130</v>
      </c>
    </row>
    <row r="24" spans="1:44" ht="12.75" x14ac:dyDescent="0.2">
      <c r="A24" s="135" t="s">
        <v>202</v>
      </c>
      <c r="B24" s="136"/>
      <c r="C24" s="136"/>
      <c r="D24" s="136"/>
      <c r="E24" s="136"/>
      <c r="F24" s="136"/>
      <c r="G24" s="136"/>
      <c r="H24" s="136"/>
      <c r="I24" s="136"/>
      <c r="J24" s="136"/>
      <c r="K24" s="137"/>
      <c r="AR24" s="8" t="s">
        <v>131</v>
      </c>
    </row>
    <row r="25" spans="1:44" ht="102" customHeight="1" x14ac:dyDescent="0.2">
      <c r="A25" s="77"/>
      <c r="B25" s="132"/>
      <c r="C25" s="133"/>
      <c r="D25" s="133"/>
      <c r="E25" s="133"/>
      <c r="F25" s="133"/>
      <c r="G25" s="133"/>
      <c r="H25" s="133"/>
      <c r="I25" s="133"/>
      <c r="J25" s="133"/>
      <c r="K25" s="134"/>
      <c r="Q25" s="8" t="s">
        <v>220</v>
      </c>
      <c r="AR25" s="8" t="s">
        <v>132</v>
      </c>
    </row>
    <row r="26" spans="1:44" s="10" customFormat="1" ht="18" customHeight="1" x14ac:dyDescent="0.2">
      <c r="A26" s="189" t="s">
        <v>181</v>
      </c>
      <c r="B26" s="190"/>
      <c r="C26" s="191"/>
      <c r="D26" s="234" t="s">
        <v>220</v>
      </c>
      <c r="E26" s="234"/>
      <c r="F26" s="234"/>
      <c r="G26" s="234"/>
      <c r="H26" s="205"/>
      <c r="I26" s="205"/>
      <c r="J26" s="205"/>
      <c r="K26" s="205"/>
      <c r="Q26" s="10" t="s">
        <v>39</v>
      </c>
      <c r="AR26" s="8" t="s">
        <v>34</v>
      </c>
    </row>
    <row r="27" spans="1:44" ht="12.75" x14ac:dyDescent="0.2">
      <c r="A27" s="135" t="s">
        <v>182</v>
      </c>
      <c r="B27" s="136"/>
      <c r="C27" s="136"/>
      <c r="D27" s="136"/>
      <c r="E27" s="136"/>
      <c r="F27" s="136"/>
      <c r="G27" s="136"/>
      <c r="H27" s="136"/>
      <c r="I27" s="136"/>
      <c r="J27" s="136"/>
      <c r="K27" s="137"/>
      <c r="Q27" s="8" t="s">
        <v>154</v>
      </c>
      <c r="AR27" s="8" t="s">
        <v>137</v>
      </c>
    </row>
    <row r="28" spans="1:44" ht="65.25" customHeight="1" x14ac:dyDescent="0.2">
      <c r="A28" s="77"/>
      <c r="B28" s="132"/>
      <c r="C28" s="133"/>
      <c r="D28" s="133"/>
      <c r="E28" s="133"/>
      <c r="F28" s="133"/>
      <c r="G28" s="133"/>
      <c r="H28" s="133"/>
      <c r="I28" s="133"/>
      <c r="J28" s="133"/>
      <c r="K28" s="134"/>
      <c r="U28" s="8" t="s">
        <v>30</v>
      </c>
    </row>
    <row r="29" spans="1:44" ht="12.75" x14ac:dyDescent="0.2">
      <c r="A29" s="135" t="s">
        <v>183</v>
      </c>
      <c r="B29" s="136"/>
      <c r="C29" s="136"/>
      <c r="D29" s="136"/>
      <c r="E29" s="136"/>
      <c r="F29" s="136"/>
      <c r="G29" s="136"/>
      <c r="H29" s="136"/>
      <c r="I29" s="136"/>
      <c r="J29" s="136"/>
      <c r="K29" s="137"/>
      <c r="Q29" s="8" t="s">
        <v>34</v>
      </c>
      <c r="U29" s="8" t="s">
        <v>31</v>
      </c>
    </row>
    <row r="30" spans="1:44" ht="63" customHeight="1" x14ac:dyDescent="0.2">
      <c r="A30" s="77"/>
      <c r="B30" s="132"/>
      <c r="C30" s="133"/>
      <c r="D30" s="133"/>
      <c r="E30" s="133"/>
      <c r="F30" s="133"/>
      <c r="G30" s="133"/>
      <c r="H30" s="133"/>
      <c r="I30" s="133"/>
      <c r="J30" s="133"/>
      <c r="K30" s="134"/>
      <c r="Q30" s="8" t="s">
        <v>35</v>
      </c>
      <c r="U30" s="8" t="s">
        <v>36</v>
      </c>
    </row>
    <row r="31" spans="1:44" ht="12.75" x14ac:dyDescent="0.2">
      <c r="A31" s="135" t="s">
        <v>184</v>
      </c>
      <c r="B31" s="136"/>
      <c r="C31" s="136"/>
      <c r="D31" s="136"/>
      <c r="E31" s="136"/>
      <c r="F31" s="136"/>
      <c r="G31" s="136"/>
      <c r="H31" s="136"/>
      <c r="I31" s="136"/>
      <c r="J31" s="136"/>
      <c r="K31" s="137"/>
      <c r="Q31" s="8" t="s">
        <v>34</v>
      </c>
      <c r="U31" s="8" t="s">
        <v>31</v>
      </c>
    </row>
    <row r="32" spans="1:44" ht="63" customHeight="1" x14ac:dyDescent="0.2">
      <c r="A32" s="77"/>
      <c r="B32" s="132"/>
      <c r="C32" s="138"/>
      <c r="D32" s="138"/>
      <c r="E32" s="138"/>
      <c r="F32" s="138"/>
      <c r="G32" s="138"/>
      <c r="H32" s="138"/>
      <c r="I32" s="138"/>
      <c r="J32" s="138"/>
      <c r="K32" s="139"/>
    </row>
    <row r="33" spans="1:21" ht="12.75" x14ac:dyDescent="0.2">
      <c r="A33" s="135" t="s">
        <v>185</v>
      </c>
      <c r="B33" s="136"/>
      <c r="C33" s="136"/>
      <c r="D33" s="136"/>
      <c r="E33" s="136"/>
      <c r="F33" s="136"/>
      <c r="G33" s="136"/>
      <c r="H33" s="136"/>
      <c r="I33" s="136"/>
      <c r="J33" s="136"/>
      <c r="K33" s="137"/>
      <c r="Q33" s="8" t="s">
        <v>34</v>
      </c>
      <c r="U33" s="8" t="s">
        <v>31</v>
      </c>
    </row>
    <row r="34" spans="1:21" ht="34.5" customHeight="1" x14ac:dyDescent="0.2">
      <c r="A34" s="77"/>
      <c r="B34" s="75" t="s">
        <v>125</v>
      </c>
      <c r="C34" s="159"/>
      <c r="D34" s="138"/>
      <c r="E34" s="138"/>
      <c r="F34" s="138"/>
      <c r="G34" s="138"/>
      <c r="H34" s="138"/>
      <c r="I34" s="138"/>
      <c r="J34" s="138"/>
      <c r="K34" s="139"/>
    </row>
    <row r="35" spans="1:21" ht="12.75" x14ac:dyDescent="0.2">
      <c r="A35" s="140" t="s">
        <v>99</v>
      </c>
      <c r="B35" s="140"/>
      <c r="C35" s="140"/>
      <c r="D35" s="140"/>
      <c r="E35" s="140"/>
      <c r="F35" s="140"/>
      <c r="G35" s="140"/>
      <c r="H35" s="140"/>
      <c r="I35" s="140"/>
      <c r="J35" s="140"/>
      <c r="K35" s="140"/>
      <c r="Q35" s="8" t="s">
        <v>28</v>
      </c>
      <c r="U35" s="8" t="s">
        <v>33</v>
      </c>
    </row>
    <row r="36" spans="1:21" ht="12.75" x14ac:dyDescent="0.2">
      <c r="A36" s="122" t="s">
        <v>186</v>
      </c>
      <c r="B36" s="122"/>
      <c r="C36" s="122"/>
      <c r="D36" s="122"/>
      <c r="E36" s="122"/>
      <c r="F36" s="122"/>
      <c r="G36" s="122"/>
      <c r="H36" s="122"/>
      <c r="I36" s="122"/>
      <c r="J36" s="122"/>
      <c r="K36" s="122"/>
      <c r="Q36" s="8" t="s">
        <v>28</v>
      </c>
      <c r="U36" s="8" t="s">
        <v>33</v>
      </c>
    </row>
    <row r="37" spans="1:21" ht="12.75" x14ac:dyDescent="0.2">
      <c r="A37" s="76"/>
      <c r="B37" s="156" t="s">
        <v>195</v>
      </c>
      <c r="C37" s="157"/>
      <c r="D37" s="157"/>
      <c r="E37" s="157"/>
      <c r="F37" s="157"/>
      <c r="G37" s="157"/>
      <c r="H37" s="157"/>
      <c r="I37" s="157"/>
      <c r="J37" s="157"/>
      <c r="K37" s="158"/>
    </row>
    <row r="38" spans="1:21" ht="25.5" customHeight="1" x14ac:dyDescent="0.2">
      <c r="A38" s="77"/>
      <c r="B38" s="96" t="s">
        <v>155</v>
      </c>
      <c r="C38" s="97"/>
      <c r="D38" s="98"/>
      <c r="E38" s="171">
        <f>Travel!J8</f>
        <v>0</v>
      </c>
      <c r="F38" s="172"/>
      <c r="G38" s="96" t="s">
        <v>157</v>
      </c>
      <c r="H38" s="97"/>
      <c r="I38" s="98"/>
      <c r="J38" s="171">
        <f>Travel!J11</f>
        <v>0</v>
      </c>
      <c r="K38" s="172"/>
    </row>
    <row r="39" spans="1:21" ht="23.25" customHeight="1" x14ac:dyDescent="0.2">
      <c r="A39" s="77"/>
      <c r="B39" s="160" t="s">
        <v>156</v>
      </c>
      <c r="C39" s="160"/>
      <c r="D39" s="160"/>
      <c r="E39" s="188">
        <f>Travel!J14</f>
        <v>0</v>
      </c>
      <c r="F39" s="188"/>
      <c r="G39" s="96" t="s">
        <v>158</v>
      </c>
      <c r="H39" s="173"/>
      <c r="I39" s="174"/>
      <c r="J39" s="175">
        <f>Travel!J17</f>
        <v>0</v>
      </c>
      <c r="K39" s="176"/>
    </row>
    <row r="40" spans="1:21" ht="23.25" customHeight="1" x14ac:dyDescent="0.2">
      <c r="A40" s="77"/>
      <c r="B40" s="160" t="s">
        <v>121</v>
      </c>
      <c r="C40" s="160"/>
      <c r="D40" s="160"/>
      <c r="E40" s="175">
        <f>Travel!J20</f>
        <v>0</v>
      </c>
      <c r="F40" s="176"/>
      <c r="G40" s="96" t="s">
        <v>122</v>
      </c>
      <c r="H40" s="173"/>
      <c r="I40" s="174"/>
      <c r="J40" s="175">
        <f>Travel!J23</f>
        <v>0</v>
      </c>
      <c r="K40" s="176"/>
    </row>
    <row r="41" spans="1:21" ht="23.25" customHeight="1" x14ac:dyDescent="0.2">
      <c r="A41" s="77"/>
      <c r="B41" s="160" t="s">
        <v>57</v>
      </c>
      <c r="C41" s="160"/>
      <c r="D41" s="160"/>
      <c r="E41" s="175">
        <f>Travel!J51</f>
        <v>0</v>
      </c>
      <c r="F41" s="176"/>
      <c r="G41" s="177" t="s">
        <v>96</v>
      </c>
      <c r="H41" s="177"/>
      <c r="I41" s="177"/>
      <c r="J41" s="178">
        <f>Travel!J54</f>
        <v>0</v>
      </c>
      <c r="K41" s="178"/>
    </row>
    <row r="42" spans="1:21" ht="23.25" customHeight="1" x14ac:dyDescent="0.2">
      <c r="A42" s="77"/>
      <c r="B42" s="148" t="s">
        <v>113</v>
      </c>
      <c r="C42" s="149"/>
      <c r="D42" s="149"/>
      <c r="E42" s="150">
        <f>Travel!J57</f>
        <v>0</v>
      </c>
      <c r="F42" s="151"/>
      <c r="G42" s="152"/>
      <c r="H42" s="153"/>
      <c r="I42" s="153"/>
      <c r="J42" s="154"/>
      <c r="K42" s="155"/>
    </row>
    <row r="43" spans="1:21" ht="18.75" customHeight="1" x14ac:dyDescent="0.2">
      <c r="A43" s="77"/>
      <c r="B43" s="129" t="s">
        <v>98</v>
      </c>
      <c r="C43" s="130"/>
      <c r="D43" s="130"/>
      <c r="E43" s="130"/>
      <c r="F43" s="130"/>
      <c r="G43" s="143"/>
      <c r="H43" s="143"/>
      <c r="I43" s="143"/>
      <c r="J43" s="143"/>
      <c r="K43" s="144"/>
    </row>
    <row r="44" spans="1:21" ht="98.25" customHeight="1" x14ac:dyDescent="0.2">
      <c r="A44" s="77"/>
      <c r="B44" s="145"/>
      <c r="C44" s="146"/>
      <c r="D44" s="146"/>
      <c r="E44" s="146"/>
      <c r="F44" s="146"/>
      <c r="G44" s="146"/>
      <c r="H44" s="146"/>
      <c r="I44" s="146"/>
      <c r="J44" s="146"/>
      <c r="K44" s="147"/>
    </row>
    <row r="45" spans="1:21" ht="12.75" x14ac:dyDescent="0.2">
      <c r="A45" s="122" t="s">
        <v>187</v>
      </c>
      <c r="B45" s="122"/>
      <c r="C45" s="122"/>
      <c r="D45" s="122"/>
      <c r="E45" s="122"/>
      <c r="F45" s="122"/>
      <c r="G45" s="122"/>
      <c r="H45" s="122"/>
      <c r="I45" s="122"/>
      <c r="J45" s="122"/>
      <c r="K45" s="122"/>
      <c r="Q45" s="8" t="s">
        <v>28</v>
      </c>
      <c r="U45" s="8" t="s">
        <v>33</v>
      </c>
    </row>
    <row r="46" spans="1:21" ht="12.75" x14ac:dyDescent="0.2">
      <c r="A46" s="76"/>
      <c r="B46" s="156" t="s">
        <v>194</v>
      </c>
      <c r="C46" s="157"/>
      <c r="D46" s="157"/>
      <c r="E46" s="157"/>
      <c r="F46" s="157"/>
      <c r="G46" s="157"/>
      <c r="H46" s="157"/>
      <c r="I46" s="157"/>
      <c r="J46" s="157"/>
      <c r="K46" s="158"/>
    </row>
    <row r="47" spans="1:21" ht="25.5" customHeight="1" x14ac:dyDescent="0.2">
      <c r="A47" s="77"/>
      <c r="B47" s="148" t="s">
        <v>84</v>
      </c>
      <c r="C47" s="148"/>
      <c r="D47" s="148"/>
      <c r="E47" s="183">
        <f>Personnel!F4</f>
        <v>0</v>
      </c>
      <c r="F47" s="186"/>
      <c r="G47" s="148" t="s">
        <v>159</v>
      </c>
      <c r="H47" s="148"/>
      <c r="I47" s="148"/>
      <c r="J47" s="203">
        <f>Personnel!F6</f>
        <v>0</v>
      </c>
      <c r="K47" s="204"/>
    </row>
    <row r="48" spans="1:21" ht="23.25" customHeight="1" x14ac:dyDescent="0.2">
      <c r="A48" s="77"/>
      <c r="B48" s="160" t="s">
        <v>83</v>
      </c>
      <c r="C48" s="160"/>
      <c r="D48" s="160"/>
      <c r="E48" s="161">
        <f>Personnel!E3</f>
        <v>0</v>
      </c>
      <c r="F48" s="162"/>
      <c r="G48" s="96" t="s">
        <v>160</v>
      </c>
      <c r="H48" s="173"/>
      <c r="I48" s="174"/>
      <c r="J48" s="150">
        <f>Personnel!L3</f>
        <v>0</v>
      </c>
      <c r="K48" s="151"/>
    </row>
    <row r="49" spans="1:21" ht="23.25" customHeight="1" x14ac:dyDescent="0.2">
      <c r="A49" s="77"/>
      <c r="B49" s="217" t="s">
        <v>152</v>
      </c>
      <c r="C49" s="218"/>
      <c r="D49" s="218"/>
      <c r="E49" s="218"/>
      <c r="F49" s="218"/>
      <c r="G49" s="218"/>
      <c r="H49" s="218"/>
      <c r="I49" s="218"/>
      <c r="J49" s="218"/>
      <c r="K49" s="219"/>
    </row>
    <row r="50" spans="1:21" s="84" customFormat="1" ht="120.95" customHeight="1" x14ac:dyDescent="0.2">
      <c r="B50" s="214"/>
      <c r="C50" s="215"/>
      <c r="D50" s="215"/>
      <c r="E50" s="215"/>
      <c r="F50" s="215"/>
      <c r="G50" s="215"/>
      <c r="H50" s="215"/>
      <c r="I50" s="215"/>
      <c r="J50" s="215"/>
      <c r="K50" s="216"/>
    </row>
    <row r="51" spans="1:21" ht="23.25" customHeight="1" x14ac:dyDescent="0.2">
      <c r="A51" s="77"/>
      <c r="B51" s="129" t="s">
        <v>161</v>
      </c>
      <c r="C51" s="141"/>
      <c r="D51" s="141"/>
      <c r="E51" s="141"/>
      <c r="F51" s="141"/>
      <c r="G51" s="141"/>
      <c r="H51" s="141"/>
      <c r="I51" s="141"/>
      <c r="J51" s="141"/>
      <c r="K51" s="142"/>
    </row>
    <row r="52" spans="1:21" ht="97.5" customHeight="1" x14ac:dyDescent="0.2">
      <c r="A52" s="77"/>
      <c r="B52" s="132"/>
      <c r="C52" s="133"/>
      <c r="D52" s="133"/>
      <c r="E52" s="133"/>
      <c r="F52" s="133"/>
      <c r="G52" s="133"/>
      <c r="H52" s="133"/>
      <c r="I52" s="133"/>
      <c r="J52" s="133"/>
      <c r="K52" s="134"/>
    </row>
    <row r="53" spans="1:21" ht="23.25" customHeight="1" x14ac:dyDescent="0.2">
      <c r="A53" s="77"/>
      <c r="B53" s="129" t="s">
        <v>97</v>
      </c>
      <c r="C53" s="141"/>
      <c r="D53" s="141"/>
      <c r="E53" s="141"/>
      <c r="F53" s="141"/>
      <c r="G53" s="141"/>
      <c r="H53" s="141"/>
      <c r="I53" s="141"/>
      <c r="J53" s="141"/>
      <c r="K53" s="142"/>
    </row>
    <row r="54" spans="1:21" ht="91.5" customHeight="1" x14ac:dyDescent="0.2">
      <c r="A54" s="77"/>
      <c r="B54" s="132"/>
      <c r="C54" s="133"/>
      <c r="D54" s="133"/>
      <c r="E54" s="133"/>
      <c r="F54" s="133"/>
      <c r="G54" s="133"/>
      <c r="H54" s="133"/>
      <c r="I54" s="133"/>
      <c r="J54" s="133"/>
      <c r="K54" s="134"/>
    </row>
    <row r="55" spans="1:21" ht="12.75" x14ac:dyDescent="0.2">
      <c r="A55" s="122" t="s">
        <v>188</v>
      </c>
      <c r="B55" s="122"/>
      <c r="C55" s="122"/>
      <c r="D55" s="122"/>
      <c r="E55" s="122"/>
      <c r="F55" s="122"/>
      <c r="G55" s="122"/>
      <c r="H55" s="122"/>
      <c r="I55" s="122"/>
      <c r="J55" s="122"/>
      <c r="K55" s="122"/>
      <c r="Q55" s="8" t="s">
        <v>28</v>
      </c>
      <c r="U55" s="8" t="s">
        <v>33</v>
      </c>
    </row>
    <row r="56" spans="1:21" ht="12.75" x14ac:dyDescent="0.2">
      <c r="A56" s="76"/>
      <c r="B56" s="156" t="s">
        <v>193</v>
      </c>
      <c r="C56" s="157"/>
      <c r="D56" s="157"/>
      <c r="E56" s="157"/>
      <c r="F56" s="157"/>
      <c r="G56" s="157"/>
      <c r="H56" s="157"/>
      <c r="I56" s="157"/>
      <c r="J56" s="157"/>
      <c r="K56" s="158"/>
    </row>
    <row r="57" spans="1:21" ht="25.5" customHeight="1" x14ac:dyDescent="0.2">
      <c r="A57" s="77"/>
      <c r="B57" s="148" t="s">
        <v>78</v>
      </c>
      <c r="C57" s="148"/>
      <c r="D57" s="148"/>
      <c r="E57" s="183">
        <f>Equipment!I7</f>
        <v>0</v>
      </c>
      <c r="F57" s="186"/>
      <c r="G57" s="148" t="s">
        <v>77</v>
      </c>
      <c r="H57" s="148"/>
      <c r="I57" s="148"/>
      <c r="J57" s="183">
        <f>Equipment!N7</f>
        <v>0</v>
      </c>
      <c r="K57" s="186"/>
    </row>
    <row r="58" spans="1:21" ht="23.25" customHeight="1" x14ac:dyDescent="0.2">
      <c r="A58" s="77"/>
      <c r="B58" s="160" t="s">
        <v>79</v>
      </c>
      <c r="C58" s="160"/>
      <c r="D58" s="160"/>
      <c r="E58" s="150">
        <f>Equipment!G5</f>
        <v>0</v>
      </c>
      <c r="F58" s="151"/>
      <c r="G58" s="148" t="s">
        <v>80</v>
      </c>
      <c r="H58" s="149"/>
      <c r="I58" s="149"/>
      <c r="J58" s="150">
        <f>Equipment!P5</f>
        <v>0</v>
      </c>
      <c r="K58" s="151"/>
    </row>
    <row r="59" spans="1:21" ht="17.25" customHeight="1" x14ac:dyDescent="0.2">
      <c r="A59" s="77"/>
      <c r="B59" s="129" t="s">
        <v>162</v>
      </c>
      <c r="C59" s="130"/>
      <c r="D59" s="130"/>
      <c r="E59" s="130"/>
      <c r="F59" s="130"/>
      <c r="G59" s="130"/>
      <c r="H59" s="130"/>
      <c r="I59" s="130"/>
      <c r="J59" s="130"/>
      <c r="K59" s="131"/>
    </row>
    <row r="60" spans="1:21" ht="60.75" customHeight="1" x14ac:dyDescent="0.2">
      <c r="A60" s="77"/>
      <c r="B60" s="132"/>
      <c r="C60" s="133"/>
      <c r="D60" s="133"/>
      <c r="E60" s="133"/>
      <c r="F60" s="133"/>
      <c r="G60" s="133"/>
      <c r="H60" s="133"/>
      <c r="I60" s="133"/>
      <c r="J60" s="133"/>
      <c r="K60" s="134"/>
    </row>
    <row r="61" spans="1:21" ht="17.25" customHeight="1" x14ac:dyDescent="0.2">
      <c r="A61" s="77"/>
      <c r="B61" s="129" t="s">
        <v>100</v>
      </c>
      <c r="C61" s="130"/>
      <c r="D61" s="130"/>
      <c r="E61" s="130"/>
      <c r="F61" s="130"/>
      <c r="G61" s="130"/>
      <c r="H61" s="130"/>
      <c r="I61" s="130"/>
      <c r="J61" s="130"/>
      <c r="K61" s="131"/>
    </row>
    <row r="62" spans="1:21" ht="60.75" customHeight="1" x14ac:dyDescent="0.2">
      <c r="A62" s="77"/>
      <c r="B62" s="132"/>
      <c r="C62" s="133"/>
      <c r="D62" s="133"/>
      <c r="E62" s="133"/>
      <c r="F62" s="133"/>
      <c r="G62" s="133"/>
      <c r="H62" s="133"/>
      <c r="I62" s="133"/>
      <c r="J62" s="133"/>
      <c r="K62" s="134"/>
    </row>
    <row r="63" spans="1:21" ht="17.25" customHeight="1" x14ac:dyDescent="0.2">
      <c r="A63" s="77"/>
      <c r="B63" s="129" t="s">
        <v>148</v>
      </c>
      <c r="C63" s="130"/>
      <c r="D63" s="130"/>
      <c r="E63" s="130"/>
      <c r="F63" s="130"/>
      <c r="G63" s="130"/>
      <c r="H63" s="130"/>
      <c r="I63" s="130"/>
      <c r="J63" s="130"/>
      <c r="K63" s="131"/>
    </row>
    <row r="64" spans="1:21" ht="60.75" customHeight="1" x14ac:dyDescent="0.2">
      <c r="A64" s="77"/>
      <c r="B64" s="132"/>
      <c r="C64" s="133"/>
      <c r="D64" s="133"/>
      <c r="E64" s="133"/>
      <c r="F64" s="133"/>
      <c r="G64" s="133"/>
      <c r="H64" s="133"/>
      <c r="I64" s="133"/>
      <c r="J64" s="133"/>
      <c r="K64" s="134"/>
    </row>
    <row r="65" spans="1:21" ht="12.75" x14ac:dyDescent="0.2">
      <c r="A65" s="122" t="s">
        <v>189</v>
      </c>
      <c r="B65" s="122"/>
      <c r="C65" s="122"/>
      <c r="D65" s="122"/>
      <c r="E65" s="122"/>
      <c r="F65" s="122"/>
      <c r="G65" s="122"/>
      <c r="H65" s="122"/>
      <c r="I65" s="122"/>
      <c r="J65" s="122"/>
      <c r="K65" s="122"/>
      <c r="Q65" s="8" t="s">
        <v>28</v>
      </c>
      <c r="U65" s="8" t="s">
        <v>33</v>
      </c>
    </row>
    <row r="66" spans="1:21" ht="12.75" x14ac:dyDescent="0.2">
      <c r="A66" s="76"/>
      <c r="B66" s="156" t="s">
        <v>196</v>
      </c>
      <c r="C66" s="157"/>
      <c r="D66" s="157"/>
      <c r="E66" s="157"/>
      <c r="F66" s="157"/>
      <c r="G66" s="157"/>
      <c r="H66" s="157"/>
      <c r="I66" s="157"/>
      <c r="J66" s="157"/>
      <c r="K66" s="158"/>
    </row>
    <row r="67" spans="1:21" ht="25.5" customHeight="1" x14ac:dyDescent="0.2">
      <c r="A67" s="77"/>
      <c r="B67" s="148" t="s">
        <v>92</v>
      </c>
      <c r="C67" s="148"/>
      <c r="D67" s="148"/>
      <c r="E67" s="183">
        <f>Commodities!E5</f>
        <v>0</v>
      </c>
      <c r="F67" s="186"/>
      <c r="G67" s="96" t="s">
        <v>163</v>
      </c>
      <c r="H67" s="97"/>
      <c r="I67" s="98"/>
      <c r="J67" s="187">
        <f>Commodities!J5</f>
        <v>0</v>
      </c>
      <c r="K67" s="186"/>
    </row>
    <row r="68" spans="1:21" ht="12.75" x14ac:dyDescent="0.2">
      <c r="A68" s="122" t="s">
        <v>190</v>
      </c>
      <c r="B68" s="122"/>
      <c r="C68" s="122"/>
      <c r="D68" s="122"/>
      <c r="E68" s="122"/>
      <c r="F68" s="122"/>
      <c r="G68" s="122"/>
      <c r="H68" s="122"/>
      <c r="I68" s="122"/>
      <c r="J68" s="122"/>
      <c r="K68" s="122"/>
      <c r="Q68" s="8" t="s">
        <v>28</v>
      </c>
      <c r="U68" s="8" t="s">
        <v>33</v>
      </c>
    </row>
    <row r="69" spans="1:21" ht="12.75" x14ac:dyDescent="0.2">
      <c r="A69" s="76"/>
      <c r="B69" s="156" t="s">
        <v>197</v>
      </c>
      <c r="C69" s="157"/>
      <c r="D69" s="157"/>
      <c r="E69" s="157"/>
      <c r="F69" s="157"/>
      <c r="G69" s="181"/>
      <c r="H69" s="181"/>
      <c r="I69" s="181"/>
      <c r="J69" s="181"/>
      <c r="K69" s="182"/>
    </row>
    <row r="70" spans="1:21" ht="25.5" customHeight="1" x14ac:dyDescent="0.2">
      <c r="A70" s="77"/>
      <c r="B70" s="148" t="s">
        <v>93</v>
      </c>
      <c r="C70" s="148"/>
      <c r="D70" s="148"/>
      <c r="E70" s="183">
        <f>Other!D5</f>
        <v>0</v>
      </c>
      <c r="F70" s="184"/>
      <c r="G70" s="152"/>
      <c r="H70" s="185"/>
      <c r="I70" s="185"/>
      <c r="J70" s="184"/>
      <c r="K70" s="186"/>
    </row>
    <row r="71" spans="1:21" ht="23.25" customHeight="1" x14ac:dyDescent="0.2">
      <c r="A71" s="77"/>
      <c r="B71" s="160" t="s">
        <v>94</v>
      </c>
      <c r="C71" s="160"/>
      <c r="D71" s="160"/>
      <c r="E71" s="150">
        <f>Other!H5</f>
        <v>0</v>
      </c>
      <c r="F71" s="151"/>
      <c r="G71" s="179" t="s">
        <v>95</v>
      </c>
      <c r="H71" s="180"/>
      <c r="I71" s="180"/>
      <c r="J71" s="150">
        <f>Other!P5</f>
        <v>0</v>
      </c>
      <c r="K71" s="151"/>
    </row>
    <row r="72" spans="1:21" ht="12.75" customHeight="1" x14ac:dyDescent="0.2">
      <c r="A72" s="77"/>
      <c r="B72" s="77"/>
      <c r="C72" s="77"/>
      <c r="D72" s="77"/>
      <c r="E72" s="77"/>
      <c r="F72" s="77"/>
      <c r="G72" s="77"/>
      <c r="H72" s="77"/>
      <c r="I72" s="77"/>
      <c r="J72" s="77"/>
      <c r="K72" s="77"/>
    </row>
    <row r="73" spans="1:21" ht="27" customHeight="1" x14ac:dyDescent="0.2">
      <c r="A73" s="110" t="s">
        <v>191</v>
      </c>
      <c r="B73" s="111"/>
      <c r="C73" s="111"/>
      <c r="D73" s="111"/>
      <c r="E73" s="111"/>
      <c r="F73" s="111"/>
      <c r="G73" s="111"/>
      <c r="H73" s="111"/>
      <c r="I73" s="111"/>
      <c r="J73" s="111"/>
      <c r="K73" s="112"/>
    </row>
    <row r="74" spans="1:21" ht="12.75" customHeight="1" x14ac:dyDescent="0.2">
      <c r="A74" s="81"/>
      <c r="B74" s="113"/>
      <c r="C74" s="113"/>
      <c r="D74" s="114" t="s">
        <v>38</v>
      </c>
      <c r="E74" s="114"/>
      <c r="F74" s="115" t="s">
        <v>86</v>
      </c>
      <c r="G74" s="115"/>
      <c r="H74" s="115" t="s">
        <v>85</v>
      </c>
      <c r="I74" s="115"/>
      <c r="J74" s="115" t="s">
        <v>87</v>
      </c>
      <c r="K74" s="115"/>
    </row>
    <row r="75" spans="1:21" ht="22.5" customHeight="1" x14ac:dyDescent="0.2">
      <c r="A75" s="81"/>
      <c r="B75" s="116"/>
      <c r="C75" s="113"/>
      <c r="D75" s="117">
        <f>Personnel!E3</f>
        <v>0</v>
      </c>
      <c r="E75" s="118"/>
      <c r="F75" s="117">
        <f>SUM(Equipment!O12:O61)</f>
        <v>0</v>
      </c>
      <c r="G75" s="119"/>
      <c r="H75" s="120">
        <f>SUM(Commodities!K10:K79)</f>
        <v>0</v>
      </c>
      <c r="I75" s="119"/>
      <c r="J75" s="120">
        <f>SUM(Other!O10:O59)</f>
        <v>0</v>
      </c>
      <c r="K75" s="120"/>
    </row>
    <row r="76" spans="1:21" ht="40.5" customHeight="1" x14ac:dyDescent="0.2">
      <c r="A76" s="77"/>
      <c r="B76" s="96" t="s">
        <v>177</v>
      </c>
      <c r="C76" s="97"/>
      <c r="D76" s="97"/>
      <c r="E76" s="98"/>
      <c r="F76" s="99">
        <f>SUM(D75:K75)</f>
        <v>0</v>
      </c>
      <c r="G76" s="100"/>
      <c r="H76" s="100"/>
      <c r="I76" s="100"/>
      <c r="J76" s="100"/>
      <c r="K76" s="101"/>
    </row>
    <row r="77" spans="1:21" ht="22.5" customHeight="1" x14ac:dyDescent="0.2">
      <c r="A77" s="77"/>
      <c r="B77" s="106" t="s">
        <v>123</v>
      </c>
      <c r="C77" s="106"/>
      <c r="D77" s="106"/>
      <c r="E77" s="106"/>
      <c r="F77" s="106"/>
      <c r="G77" s="107"/>
      <c r="H77" s="108"/>
      <c r="I77" s="108"/>
      <c r="J77" s="108"/>
      <c r="K77" s="109"/>
    </row>
    <row r="78" spans="1:21" ht="25.5" customHeight="1" x14ac:dyDescent="0.2">
      <c r="A78" s="77"/>
      <c r="B78" s="96" t="s">
        <v>204</v>
      </c>
      <c r="C78" s="97"/>
      <c r="D78" s="97"/>
      <c r="E78" s="98"/>
      <c r="F78" s="103" t="e">
        <f>(Travel!J8+Travel!J11+Travel!J14+Travel!J17+Travel!J20+Travel!J54+Travel!J57)/G77</f>
        <v>#DIV/0!</v>
      </c>
      <c r="G78" s="104"/>
      <c r="H78" s="104"/>
      <c r="I78" s="104"/>
      <c r="J78" s="104"/>
      <c r="K78" s="105"/>
    </row>
    <row r="79" spans="1:21" ht="25.5" customHeight="1" x14ac:dyDescent="0.2">
      <c r="A79" s="77"/>
      <c r="B79" s="96" t="s">
        <v>205</v>
      </c>
      <c r="C79" s="97"/>
      <c r="D79" s="97"/>
      <c r="E79" s="98"/>
      <c r="F79" s="121" t="e">
        <f>Equipment!G5/G77</f>
        <v>#DIV/0!</v>
      </c>
      <c r="G79" s="104"/>
      <c r="H79" s="104"/>
      <c r="I79" s="104"/>
      <c r="J79" s="104"/>
      <c r="K79" s="105"/>
    </row>
    <row r="80" spans="1:21" ht="25.5" customHeight="1" x14ac:dyDescent="0.2">
      <c r="A80" s="77"/>
      <c r="B80" s="96" t="s">
        <v>206</v>
      </c>
      <c r="C80" s="97"/>
      <c r="D80" s="97"/>
      <c r="E80" s="98"/>
      <c r="F80" s="103" t="e">
        <f>Other!H5/G77</f>
        <v>#DIV/0!</v>
      </c>
      <c r="G80" s="104"/>
      <c r="H80" s="104"/>
      <c r="I80" s="104"/>
      <c r="J80" s="104"/>
      <c r="K80" s="105"/>
    </row>
    <row r="81" spans="1:21" ht="34.5" customHeight="1" x14ac:dyDescent="0.2">
      <c r="A81" s="77"/>
      <c r="B81" s="96" t="s">
        <v>178</v>
      </c>
      <c r="C81" s="97"/>
      <c r="D81" s="97"/>
      <c r="E81" s="98"/>
      <c r="F81" s="102" t="e">
        <f>F80/G77+F76</f>
        <v>#DIV/0!</v>
      </c>
      <c r="G81" s="102"/>
      <c r="H81" s="102"/>
      <c r="I81" s="102"/>
      <c r="J81" s="102"/>
      <c r="K81" s="102"/>
    </row>
    <row r="82" spans="1:21" ht="12.75" customHeight="1" x14ac:dyDescent="0.2">
      <c r="A82" s="77"/>
      <c r="B82" s="82"/>
      <c r="C82" s="82"/>
      <c r="D82" s="82"/>
      <c r="E82" s="82"/>
      <c r="F82" s="83"/>
      <c r="G82" s="83"/>
      <c r="H82" s="83"/>
      <c r="I82" s="83"/>
      <c r="J82" s="83"/>
      <c r="K82" s="83"/>
    </row>
    <row r="83" spans="1:21" ht="12.75" x14ac:dyDescent="0.2">
      <c r="A83" s="122" t="s">
        <v>192</v>
      </c>
      <c r="B83" s="122"/>
      <c r="C83" s="122"/>
      <c r="D83" s="122"/>
      <c r="E83" s="122"/>
      <c r="F83" s="122"/>
      <c r="G83" s="122"/>
      <c r="H83" s="122"/>
      <c r="I83" s="122"/>
      <c r="J83" s="122"/>
      <c r="K83" s="122"/>
      <c r="Q83" s="8" t="s">
        <v>28</v>
      </c>
      <c r="U83" s="8" t="s">
        <v>33</v>
      </c>
    </row>
    <row r="84" spans="1:21" x14ac:dyDescent="0.2">
      <c r="A84" s="77"/>
      <c r="B84" s="114" t="s">
        <v>120</v>
      </c>
      <c r="C84" s="114"/>
      <c r="D84" s="114" t="s">
        <v>38</v>
      </c>
      <c r="E84" s="114"/>
      <c r="F84" s="114" t="s">
        <v>86</v>
      </c>
      <c r="G84" s="114"/>
      <c r="H84" s="114" t="s">
        <v>85</v>
      </c>
      <c r="I84" s="114"/>
      <c r="J84" s="114" t="s">
        <v>87</v>
      </c>
      <c r="K84" s="114"/>
    </row>
    <row r="85" spans="1:21" ht="22.5" customHeight="1" x14ac:dyDescent="0.2">
      <c r="A85" s="77"/>
      <c r="B85" s="120">
        <f>Travel!F3</f>
        <v>0</v>
      </c>
      <c r="C85" s="119"/>
      <c r="D85" s="120">
        <f>Personnel!L3</f>
        <v>0</v>
      </c>
      <c r="E85" s="119"/>
      <c r="F85" s="120">
        <f>Equipment!G5+Equipment!P5</f>
        <v>0</v>
      </c>
      <c r="G85" s="119"/>
      <c r="H85" s="120">
        <f>Commodities!J5</f>
        <v>0</v>
      </c>
      <c r="I85" s="119"/>
      <c r="J85" s="120">
        <f>Other!H5+Other!P5</f>
        <v>0</v>
      </c>
      <c r="K85" s="119"/>
    </row>
    <row r="86" spans="1:21" ht="25.5" customHeight="1" x14ac:dyDescent="0.2">
      <c r="A86" s="77"/>
      <c r="B86" s="166" t="s">
        <v>124</v>
      </c>
      <c r="C86" s="166"/>
      <c r="D86" s="166"/>
      <c r="E86" s="166"/>
      <c r="F86" s="163">
        <f>B85+D85+F85+H85+J85</f>
        <v>0</v>
      </c>
      <c r="G86" s="164"/>
      <c r="H86" s="164"/>
      <c r="I86" s="164"/>
      <c r="J86" s="164"/>
      <c r="K86" s="165"/>
    </row>
  </sheetData>
  <sheetProtection algorithmName="SHA-512" hashValue="wOB5m+v7mxFG3SV9TOc4DWU1T2NMALGxa3W6kKgkLzQmWHlk/mSEBDBnaptYRo6+GMIDRvsOXShR82J/iwp61g==" saltValue="DCrBiokzsJxqNOHLfnqAdg==" spinCount="100000" sheet="1" objects="1" scenarios="1"/>
  <sortState ref="AN11:AN17">
    <sortCondition ref="AN11"/>
  </sortState>
  <mergeCells count="161">
    <mergeCell ref="A1:K1"/>
    <mergeCell ref="B50:K50"/>
    <mergeCell ref="B49:K49"/>
    <mergeCell ref="A2:E2"/>
    <mergeCell ref="A5:K5"/>
    <mergeCell ref="B23:K23"/>
    <mergeCell ref="A20:K20"/>
    <mergeCell ref="B21:K21"/>
    <mergeCell ref="A10:A15"/>
    <mergeCell ref="I14:K14"/>
    <mergeCell ref="I13:K13"/>
    <mergeCell ref="E14:G14"/>
    <mergeCell ref="E15:G15"/>
    <mergeCell ref="B13:C15"/>
    <mergeCell ref="B17:C17"/>
    <mergeCell ref="E13:G13"/>
    <mergeCell ref="D17:E17"/>
    <mergeCell ref="G17:H17"/>
    <mergeCell ref="J17:K17"/>
    <mergeCell ref="A16:K16"/>
    <mergeCell ref="I15:K15"/>
    <mergeCell ref="D26:G26"/>
    <mergeCell ref="A8:K8"/>
    <mergeCell ref="A24:K24"/>
    <mergeCell ref="A26:C26"/>
    <mergeCell ref="E10:K10"/>
    <mergeCell ref="E11:K11"/>
    <mergeCell ref="B10:C12"/>
    <mergeCell ref="B9:D9"/>
    <mergeCell ref="E9:K9"/>
    <mergeCell ref="B47:D47"/>
    <mergeCell ref="E47:F47"/>
    <mergeCell ref="G47:I47"/>
    <mergeCell ref="B28:K28"/>
    <mergeCell ref="A29:K29"/>
    <mergeCell ref="B30:K30"/>
    <mergeCell ref="A33:K33"/>
    <mergeCell ref="J47:K47"/>
    <mergeCell ref="H26:K26"/>
    <mergeCell ref="A27:K27"/>
    <mergeCell ref="B25:K25"/>
    <mergeCell ref="B18:C18"/>
    <mergeCell ref="D18:K18"/>
    <mergeCell ref="B19:C19"/>
    <mergeCell ref="D19:K19"/>
    <mergeCell ref="A22:K22"/>
    <mergeCell ref="E12:G12"/>
    <mergeCell ref="I12:K12"/>
    <mergeCell ref="G48:I48"/>
    <mergeCell ref="J48:K48"/>
    <mergeCell ref="B39:D39"/>
    <mergeCell ref="E39:F39"/>
    <mergeCell ref="G39:I39"/>
    <mergeCell ref="J39:K39"/>
    <mergeCell ref="B40:D40"/>
    <mergeCell ref="E40:F40"/>
    <mergeCell ref="A36:K36"/>
    <mergeCell ref="B37:K37"/>
    <mergeCell ref="B38:D38"/>
    <mergeCell ref="E70:F70"/>
    <mergeCell ref="G70:I70"/>
    <mergeCell ref="J70:K70"/>
    <mergeCell ref="B56:K56"/>
    <mergeCell ref="A65:K65"/>
    <mergeCell ref="B66:K66"/>
    <mergeCell ref="B67:D67"/>
    <mergeCell ref="E67:F67"/>
    <mergeCell ref="G67:I67"/>
    <mergeCell ref="J67:K67"/>
    <mergeCell ref="B57:D57"/>
    <mergeCell ref="G57:I57"/>
    <mergeCell ref="E57:F57"/>
    <mergeCell ref="J57:K57"/>
    <mergeCell ref="B58:D58"/>
    <mergeCell ref="G58:I58"/>
    <mergeCell ref="J58:K58"/>
    <mergeCell ref="E58:F58"/>
    <mergeCell ref="F86:K86"/>
    <mergeCell ref="B86:E86"/>
    <mergeCell ref="A3:E3"/>
    <mergeCell ref="A6:K6"/>
    <mergeCell ref="A4:K4"/>
    <mergeCell ref="E38:F38"/>
    <mergeCell ref="G38:I38"/>
    <mergeCell ref="J38:K38"/>
    <mergeCell ref="G40:I40"/>
    <mergeCell ref="J40:K40"/>
    <mergeCell ref="B41:D41"/>
    <mergeCell ref="E41:F41"/>
    <mergeCell ref="G41:I41"/>
    <mergeCell ref="J41:K41"/>
    <mergeCell ref="A55:K55"/>
    <mergeCell ref="B71:D71"/>
    <mergeCell ref="E71:F71"/>
    <mergeCell ref="G71:I71"/>
    <mergeCell ref="J71:K71"/>
    <mergeCell ref="A68:K68"/>
    <mergeCell ref="B69:K69"/>
    <mergeCell ref="B60:K60"/>
    <mergeCell ref="B61:K61"/>
    <mergeCell ref="B70:D70"/>
    <mergeCell ref="F2:K2"/>
    <mergeCell ref="F3:K3"/>
    <mergeCell ref="B63:K63"/>
    <mergeCell ref="B64:K64"/>
    <mergeCell ref="A31:K31"/>
    <mergeCell ref="B32:K32"/>
    <mergeCell ref="A35:K35"/>
    <mergeCell ref="B59:K59"/>
    <mergeCell ref="B53:K53"/>
    <mergeCell ref="B54:K54"/>
    <mergeCell ref="B51:K51"/>
    <mergeCell ref="B52:K52"/>
    <mergeCell ref="B43:K43"/>
    <mergeCell ref="B44:K44"/>
    <mergeCell ref="B42:D42"/>
    <mergeCell ref="E42:F42"/>
    <mergeCell ref="G42:I42"/>
    <mergeCell ref="J42:K42"/>
    <mergeCell ref="B62:K62"/>
    <mergeCell ref="B46:K46"/>
    <mergeCell ref="C34:K34"/>
    <mergeCell ref="B48:D48"/>
    <mergeCell ref="E48:F48"/>
    <mergeCell ref="A45:K45"/>
    <mergeCell ref="F79:K79"/>
    <mergeCell ref="B84:C84"/>
    <mergeCell ref="D84:E84"/>
    <mergeCell ref="F84:G84"/>
    <mergeCell ref="H84:I84"/>
    <mergeCell ref="J84:K84"/>
    <mergeCell ref="B85:C85"/>
    <mergeCell ref="D85:E85"/>
    <mergeCell ref="F85:G85"/>
    <mergeCell ref="H85:I85"/>
    <mergeCell ref="J85:K85"/>
    <mergeCell ref="A83:K83"/>
    <mergeCell ref="A7:D7"/>
    <mergeCell ref="E7:K7"/>
    <mergeCell ref="B76:E76"/>
    <mergeCell ref="F76:K76"/>
    <mergeCell ref="B81:E81"/>
    <mergeCell ref="F81:K81"/>
    <mergeCell ref="B80:E80"/>
    <mergeCell ref="F80:K80"/>
    <mergeCell ref="B77:F77"/>
    <mergeCell ref="G77:K77"/>
    <mergeCell ref="A73:K73"/>
    <mergeCell ref="B74:C74"/>
    <mergeCell ref="D74:E74"/>
    <mergeCell ref="F74:G74"/>
    <mergeCell ref="H74:I74"/>
    <mergeCell ref="J74:K74"/>
    <mergeCell ref="B75:C75"/>
    <mergeCell ref="D75:E75"/>
    <mergeCell ref="F75:G75"/>
    <mergeCell ref="H75:I75"/>
    <mergeCell ref="J75:K75"/>
    <mergeCell ref="B78:E78"/>
    <mergeCell ref="F78:K78"/>
    <mergeCell ref="B79:E79"/>
  </mergeCells>
  <dataValidations disablePrompts="1" count="4">
    <dataValidation type="list" allowBlank="1" showInputMessage="1" showErrorMessage="1" sqref="D17:E17">
      <formula1>$R$8:$R$19</formula1>
    </dataValidation>
    <dataValidation type="list" allowBlank="1" showInputMessage="1" showErrorMessage="1" sqref="J17:K17">
      <formula1>$AM$13:$AM$19</formula1>
    </dataValidation>
    <dataValidation type="list" allowBlank="1" showInputMessage="1" showErrorMessage="1" sqref="G17:H17">
      <formula1>$AN$13:$AN$20</formula1>
    </dataValidation>
    <dataValidation type="list" allowBlank="1" showInputMessage="1" showErrorMessage="1" sqref="D26:G26">
      <formula1>$Q$25:$Q$27</formula1>
    </dataValidation>
  </dataValidations>
  <pageMargins left="0.7" right="0.7" top="0.75" bottom="0.75" header="0.3" footer="0.3"/>
  <pageSetup paperSize="176" scale="40" orientation="portrait" horizontalDpi="300" verticalDpi="300" r:id="rId1"/>
  <headerFooter>
    <oddHeader xml:space="preserve">&amp;C&amp;"Arial,Bold"&amp;11Emergency Management Assistance Compact Mission Ready Package (MRP)
</oddHeader>
    <oddFooter xml:space="preserve">&amp;L&amp;8Copyright © 2008-2016 NEMA&amp;C&amp;P&amp;R&amp;8Date of Last Update: &amp;D </oddFooter>
  </headerFooter>
  <rowBreaks count="4" manualBreakCount="4">
    <brk id="23" max="16383" man="1"/>
    <brk id="44" max="16383" man="1"/>
    <brk id="54" max="16383" man="1"/>
    <brk id="64" max="1638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65"/>
  <sheetViews>
    <sheetView showGridLines="0" showRowColHeaders="0" view="pageBreakPreview" zoomScaleNormal="100" zoomScaleSheetLayoutView="100" workbookViewId="0">
      <selection sqref="A1:E1"/>
    </sheetView>
  </sheetViews>
  <sheetFormatPr defaultColWidth="8.85546875" defaultRowHeight="25.5" customHeight="1" x14ac:dyDescent="0.2"/>
  <cols>
    <col min="1" max="1" width="8.85546875" style="7"/>
    <col min="2" max="2" width="7.7109375" style="7" customWidth="1"/>
    <col min="3" max="3" width="14.28515625" style="7" customWidth="1"/>
    <col min="4" max="4" width="13.7109375" style="7" customWidth="1"/>
    <col min="5" max="5" width="13.42578125" style="7" customWidth="1"/>
    <col min="6" max="6" width="6.28515625" style="7" customWidth="1"/>
    <col min="7" max="7" width="7.7109375" style="7" customWidth="1"/>
    <col min="8" max="8" width="6.140625" style="7" customWidth="1"/>
    <col min="9" max="9" width="11.7109375" style="7" customWidth="1"/>
    <col min="10" max="10" width="16.7109375" style="7" customWidth="1"/>
    <col min="11" max="16384" width="8.85546875" style="7"/>
  </cols>
  <sheetData>
    <row r="1" spans="1:10" ht="25.5" customHeight="1" x14ac:dyDescent="0.2">
      <c r="A1" s="293" t="s">
        <v>17</v>
      </c>
      <c r="B1" s="294"/>
      <c r="C1" s="294"/>
      <c r="D1" s="294"/>
      <c r="E1" s="295"/>
      <c r="F1" s="296">
        <f>MRP!F2</f>
        <v>0</v>
      </c>
      <c r="G1" s="297"/>
      <c r="H1" s="297"/>
      <c r="I1" s="297"/>
      <c r="J1" s="298"/>
    </row>
    <row r="2" spans="1:10" ht="21.75" customHeight="1" x14ac:dyDescent="0.2">
      <c r="A2" s="306" t="s">
        <v>207</v>
      </c>
      <c r="B2" s="307"/>
      <c r="C2" s="307"/>
      <c r="D2" s="307"/>
      <c r="E2" s="308"/>
      <c r="F2" s="303">
        <f>MRP!F3</f>
        <v>0</v>
      </c>
      <c r="G2" s="304"/>
      <c r="H2" s="304"/>
      <c r="I2" s="304"/>
      <c r="J2" s="305"/>
    </row>
    <row r="3" spans="1:10" ht="18.75" customHeight="1" x14ac:dyDescent="0.2">
      <c r="A3" s="301" t="s">
        <v>2</v>
      </c>
      <c r="B3" s="302"/>
      <c r="C3" s="302"/>
      <c r="D3" s="302"/>
      <c r="E3" s="302"/>
      <c r="F3" s="300">
        <f>J8+J11+J14+J17+J23+J51+J54+J20</f>
        <v>0</v>
      </c>
      <c r="G3" s="300"/>
      <c r="H3" s="300"/>
      <c r="I3" s="300"/>
      <c r="J3" s="300"/>
    </row>
    <row r="4" spans="1:10" ht="4.5" customHeight="1" x14ac:dyDescent="0.2">
      <c r="A4" s="309"/>
      <c r="B4" s="309"/>
      <c r="C4" s="309"/>
      <c r="D4" s="309"/>
      <c r="E4" s="309"/>
      <c r="F4" s="309"/>
      <c r="G4" s="309"/>
      <c r="H4" s="309"/>
      <c r="I4" s="309"/>
      <c r="J4" s="309"/>
    </row>
    <row r="5" spans="1:10" ht="13.5" customHeight="1" x14ac:dyDescent="0.2">
      <c r="A5" s="329" t="s">
        <v>46</v>
      </c>
      <c r="B5" s="330"/>
      <c r="C5" s="330"/>
      <c r="D5" s="330"/>
      <c r="E5" s="330"/>
      <c r="F5" s="330"/>
      <c r="G5" s="330"/>
      <c r="H5" s="330"/>
      <c r="I5" s="330"/>
      <c r="J5" s="331"/>
    </row>
    <row r="6" spans="1:10" ht="13.5" customHeight="1" x14ac:dyDescent="0.2">
      <c r="A6" s="338" t="s">
        <v>0</v>
      </c>
      <c r="B6" s="339"/>
      <c r="C6" s="339"/>
      <c r="D6" s="339"/>
      <c r="E6" s="339"/>
      <c r="F6" s="339"/>
      <c r="G6" s="339"/>
      <c r="H6" s="339"/>
      <c r="I6" s="339"/>
      <c r="J6" s="340"/>
    </row>
    <row r="7" spans="1:10" ht="16.5" customHeight="1" x14ac:dyDescent="0.2">
      <c r="A7" s="312" t="s">
        <v>165</v>
      </c>
      <c r="B7" s="333"/>
      <c r="C7" s="313"/>
      <c r="D7" s="71" t="s">
        <v>176</v>
      </c>
      <c r="E7" s="316" t="s">
        <v>101</v>
      </c>
      <c r="F7" s="316"/>
      <c r="G7" s="316" t="s">
        <v>102</v>
      </c>
      <c r="H7" s="316"/>
      <c r="I7" s="56" t="s">
        <v>41</v>
      </c>
      <c r="J7" s="17" t="s">
        <v>42</v>
      </c>
    </row>
    <row r="8" spans="1:10" ht="33.75" customHeight="1" x14ac:dyDescent="0.2">
      <c r="A8" s="314"/>
      <c r="B8" s="334"/>
      <c r="C8" s="315"/>
      <c r="D8" s="14"/>
      <c r="E8" s="317"/>
      <c r="F8" s="317"/>
      <c r="G8" s="318"/>
      <c r="H8" s="318"/>
      <c r="I8" s="26"/>
      <c r="J8" s="16">
        <f>(D8+E8+G8)*I8</f>
        <v>0</v>
      </c>
    </row>
    <row r="9" spans="1:10" ht="15.75" customHeight="1" x14ac:dyDescent="0.2">
      <c r="A9" s="189" t="s">
        <v>43</v>
      </c>
      <c r="B9" s="310"/>
      <c r="C9" s="310"/>
      <c r="D9" s="310"/>
      <c r="E9" s="310"/>
      <c r="F9" s="310"/>
      <c r="G9" s="310"/>
      <c r="H9" s="310"/>
      <c r="I9" s="310"/>
      <c r="J9" s="311"/>
    </row>
    <row r="10" spans="1:10" ht="25.5" customHeight="1" x14ac:dyDescent="0.2">
      <c r="A10" s="312" t="s">
        <v>166</v>
      </c>
      <c r="B10" s="313"/>
      <c r="C10" s="56" t="s">
        <v>44</v>
      </c>
      <c r="D10" s="57" t="s">
        <v>45</v>
      </c>
      <c r="E10" s="269" t="s">
        <v>167</v>
      </c>
      <c r="F10" s="270"/>
      <c r="G10" s="270"/>
      <c r="H10" s="270"/>
      <c r="I10" s="271"/>
      <c r="J10" s="17" t="s">
        <v>42</v>
      </c>
    </row>
    <row r="11" spans="1:10" ht="25.5" customHeight="1" x14ac:dyDescent="0.2">
      <c r="A11" s="314"/>
      <c r="B11" s="315"/>
      <c r="C11" s="18"/>
      <c r="D11" s="11"/>
      <c r="E11" s="239"/>
      <c r="F11" s="240"/>
      <c r="G11" s="240"/>
      <c r="H11" s="240"/>
      <c r="I11" s="241"/>
      <c r="J11" s="16">
        <f>SUM(C11:I11)</f>
        <v>0</v>
      </c>
    </row>
    <row r="12" spans="1:10" ht="14.25" customHeight="1" x14ac:dyDescent="0.2">
      <c r="A12" s="348" t="s">
        <v>1</v>
      </c>
      <c r="B12" s="349"/>
      <c r="C12" s="349"/>
      <c r="D12" s="349"/>
      <c r="E12" s="349"/>
      <c r="F12" s="349"/>
      <c r="G12" s="349"/>
      <c r="H12" s="349"/>
      <c r="I12" s="349"/>
      <c r="J12" s="350"/>
    </row>
    <row r="13" spans="1:10" ht="25.5" customHeight="1" x14ac:dyDescent="0.2">
      <c r="A13" s="312" t="s">
        <v>60</v>
      </c>
      <c r="B13" s="351"/>
      <c r="C13" s="351"/>
      <c r="D13" s="352"/>
      <c r="E13" s="269" t="s">
        <v>222</v>
      </c>
      <c r="F13" s="270"/>
      <c r="G13" s="270"/>
      <c r="H13" s="270"/>
      <c r="I13" s="271"/>
      <c r="J13" s="17" t="s">
        <v>42</v>
      </c>
    </row>
    <row r="14" spans="1:10" ht="25.5" customHeight="1" x14ac:dyDescent="0.2">
      <c r="A14" s="353"/>
      <c r="B14" s="354"/>
      <c r="C14" s="354"/>
      <c r="D14" s="355"/>
      <c r="E14" s="239"/>
      <c r="F14" s="240"/>
      <c r="G14" s="240"/>
      <c r="H14" s="240"/>
      <c r="I14" s="241"/>
      <c r="J14" s="16">
        <f>E14</f>
        <v>0</v>
      </c>
    </row>
    <row r="15" spans="1:10" ht="18" customHeight="1" x14ac:dyDescent="0.2">
      <c r="A15" s="319" t="s">
        <v>40</v>
      </c>
      <c r="B15" s="285"/>
      <c r="C15" s="285"/>
      <c r="D15" s="285"/>
      <c r="E15" s="285"/>
      <c r="F15" s="285"/>
      <c r="G15" s="285"/>
      <c r="H15" s="285"/>
      <c r="I15" s="285"/>
      <c r="J15" s="286"/>
    </row>
    <row r="16" spans="1:10" ht="25.5" customHeight="1" x14ac:dyDescent="0.2">
      <c r="A16" s="242" t="s">
        <v>168</v>
      </c>
      <c r="B16" s="343"/>
      <c r="C16" s="344"/>
      <c r="D16" s="269" t="s">
        <v>169</v>
      </c>
      <c r="E16" s="271"/>
      <c r="F16" s="266" t="s">
        <v>170</v>
      </c>
      <c r="G16" s="267"/>
      <c r="H16" s="267"/>
      <c r="I16" s="268"/>
      <c r="J16" s="17" t="s">
        <v>42</v>
      </c>
    </row>
    <row r="17" spans="1:10" ht="25.5" customHeight="1" x14ac:dyDescent="0.2">
      <c r="A17" s="345"/>
      <c r="B17" s="346"/>
      <c r="C17" s="347"/>
      <c r="D17" s="341"/>
      <c r="E17" s="342"/>
      <c r="F17" s="272"/>
      <c r="G17" s="273"/>
      <c r="H17" s="273"/>
      <c r="I17" s="274"/>
      <c r="J17" s="16">
        <f>SUM(D17:I17)</f>
        <v>0</v>
      </c>
    </row>
    <row r="18" spans="1:10" ht="16.5" customHeight="1" x14ac:dyDescent="0.2">
      <c r="A18" s="282" t="s">
        <v>20</v>
      </c>
      <c r="B18" s="282"/>
      <c r="C18" s="282"/>
      <c r="D18" s="282"/>
      <c r="E18" s="282"/>
      <c r="F18" s="282"/>
      <c r="G18" s="282"/>
      <c r="H18" s="282"/>
      <c r="I18" s="282"/>
      <c r="J18" s="282"/>
    </row>
    <row r="19" spans="1:10" s="8" customFormat="1" ht="25.5" customHeight="1" x14ac:dyDescent="0.2">
      <c r="A19" s="235"/>
      <c r="B19" s="275" t="s">
        <v>107</v>
      </c>
      <c r="C19" s="276"/>
      <c r="D19" s="269" t="s">
        <v>106</v>
      </c>
      <c r="E19" s="270"/>
      <c r="F19" s="270"/>
      <c r="G19" s="270"/>
      <c r="H19" s="270"/>
      <c r="I19" s="271"/>
      <c r="J19" s="19" t="s">
        <v>108</v>
      </c>
    </row>
    <row r="20" spans="1:10" s="8" customFormat="1" ht="22.5" customHeight="1" x14ac:dyDescent="0.2">
      <c r="A20" s="235"/>
      <c r="B20" s="264"/>
      <c r="C20" s="265"/>
      <c r="D20" s="239"/>
      <c r="E20" s="240"/>
      <c r="F20" s="240"/>
      <c r="G20" s="240"/>
      <c r="H20" s="240"/>
      <c r="I20" s="241"/>
      <c r="J20" s="20">
        <f>D20</f>
        <v>0</v>
      </c>
    </row>
    <row r="21" spans="1:10" s="8" customFormat="1" ht="1.5" customHeight="1" x14ac:dyDescent="0.2">
      <c r="A21" s="335"/>
      <c r="B21" s="336"/>
      <c r="C21" s="336"/>
      <c r="D21" s="336"/>
      <c r="E21" s="336"/>
      <c r="F21" s="336"/>
      <c r="G21" s="336"/>
      <c r="H21" s="336"/>
      <c r="I21" s="336"/>
      <c r="J21" s="337"/>
    </row>
    <row r="22" spans="1:10" s="8" customFormat="1" ht="25.5" customHeight="1" x14ac:dyDescent="0.2">
      <c r="A22" s="283" t="s">
        <v>104</v>
      </c>
      <c r="B22" s="275" t="s">
        <v>103</v>
      </c>
      <c r="C22" s="276"/>
      <c r="D22" s="21" t="s">
        <v>48</v>
      </c>
      <c r="E22" s="58" t="s">
        <v>49</v>
      </c>
      <c r="F22" s="256" t="s">
        <v>47</v>
      </c>
      <c r="G22" s="257"/>
      <c r="H22" s="258"/>
      <c r="I22" s="42" t="s">
        <v>50</v>
      </c>
      <c r="J22" s="31" t="s">
        <v>105</v>
      </c>
    </row>
    <row r="23" spans="1:10" s="8" customFormat="1" ht="22.5" customHeight="1" x14ac:dyDescent="0.2">
      <c r="A23" s="283"/>
      <c r="B23" s="264"/>
      <c r="C23" s="265"/>
      <c r="D23" s="11"/>
      <c r="E23" s="32"/>
      <c r="F23" s="107"/>
      <c r="G23" s="108"/>
      <c r="H23" s="109"/>
      <c r="I23" s="43">
        <f>(D23*E23)*F23</f>
        <v>0</v>
      </c>
      <c r="J23" s="280">
        <f>I23+I25+I27+I29+I31+I33+I35</f>
        <v>0</v>
      </c>
    </row>
    <row r="24" spans="1:10" s="8" customFormat="1" ht="25.5" customHeight="1" x14ac:dyDescent="0.2">
      <c r="A24" s="283"/>
      <c r="B24" s="262" t="s">
        <v>103</v>
      </c>
      <c r="C24" s="263"/>
      <c r="D24" s="22" t="s">
        <v>48</v>
      </c>
      <c r="E24" s="59" t="s">
        <v>49</v>
      </c>
      <c r="F24" s="266" t="s">
        <v>47</v>
      </c>
      <c r="G24" s="267"/>
      <c r="H24" s="268"/>
      <c r="I24" s="25" t="s">
        <v>50</v>
      </c>
      <c r="J24" s="281"/>
    </row>
    <row r="25" spans="1:10" s="8" customFormat="1" ht="22.5" customHeight="1" x14ac:dyDescent="0.2">
      <c r="A25" s="283"/>
      <c r="B25" s="264"/>
      <c r="C25" s="265"/>
      <c r="D25" s="11"/>
      <c r="E25" s="32"/>
      <c r="F25" s="107"/>
      <c r="G25" s="108"/>
      <c r="H25" s="109"/>
      <c r="I25" s="43">
        <f>(D25*E25)*F25</f>
        <v>0</v>
      </c>
      <c r="J25" s="281"/>
    </row>
    <row r="26" spans="1:10" s="8" customFormat="1" ht="25.5" customHeight="1" x14ac:dyDescent="0.2">
      <c r="A26" s="283"/>
      <c r="B26" s="262" t="s">
        <v>103</v>
      </c>
      <c r="C26" s="263"/>
      <c r="D26" s="22" t="s">
        <v>48</v>
      </c>
      <c r="E26" s="59" t="s">
        <v>49</v>
      </c>
      <c r="F26" s="266" t="s">
        <v>47</v>
      </c>
      <c r="G26" s="267"/>
      <c r="H26" s="268"/>
      <c r="I26" s="25" t="s">
        <v>50</v>
      </c>
      <c r="J26" s="281"/>
    </row>
    <row r="27" spans="1:10" s="8" customFormat="1" ht="25.5" customHeight="1" x14ac:dyDescent="0.2">
      <c r="A27" s="283"/>
      <c r="B27" s="264"/>
      <c r="C27" s="265"/>
      <c r="D27" s="11"/>
      <c r="E27" s="60"/>
      <c r="F27" s="259"/>
      <c r="G27" s="260"/>
      <c r="H27" s="261"/>
      <c r="I27" s="43">
        <f>(D27*E27)*F27</f>
        <v>0</v>
      </c>
      <c r="J27" s="281"/>
    </row>
    <row r="28" spans="1:10" s="8" customFormat="1" ht="25.5" customHeight="1" x14ac:dyDescent="0.2">
      <c r="A28" s="283"/>
      <c r="B28" s="262" t="s">
        <v>103</v>
      </c>
      <c r="C28" s="263"/>
      <c r="D28" s="22" t="s">
        <v>48</v>
      </c>
      <c r="E28" s="59" t="s">
        <v>49</v>
      </c>
      <c r="F28" s="266" t="s">
        <v>47</v>
      </c>
      <c r="G28" s="267"/>
      <c r="H28" s="268"/>
      <c r="I28" s="25" t="s">
        <v>50</v>
      </c>
      <c r="J28" s="281"/>
    </row>
    <row r="29" spans="1:10" s="8" customFormat="1" ht="25.5" customHeight="1" x14ac:dyDescent="0.2">
      <c r="A29" s="283"/>
      <c r="B29" s="264"/>
      <c r="C29" s="265"/>
      <c r="D29" s="11"/>
      <c r="E29" s="61"/>
      <c r="F29" s="259"/>
      <c r="G29" s="260"/>
      <c r="H29" s="261"/>
      <c r="I29" s="43">
        <f>(D29*E29)*F29</f>
        <v>0</v>
      </c>
      <c r="J29" s="281"/>
    </row>
    <row r="30" spans="1:10" s="8" customFormat="1" ht="25.5" customHeight="1" x14ac:dyDescent="0.2">
      <c r="A30" s="283"/>
      <c r="B30" s="262" t="s">
        <v>103</v>
      </c>
      <c r="C30" s="263"/>
      <c r="D30" s="22" t="s">
        <v>48</v>
      </c>
      <c r="E30" s="59" t="s">
        <v>49</v>
      </c>
      <c r="F30" s="266" t="s">
        <v>47</v>
      </c>
      <c r="G30" s="267"/>
      <c r="H30" s="268"/>
      <c r="I30" s="25" t="s">
        <v>50</v>
      </c>
      <c r="J30" s="281"/>
    </row>
    <row r="31" spans="1:10" s="8" customFormat="1" ht="25.5" customHeight="1" x14ac:dyDescent="0.2">
      <c r="A31" s="283"/>
      <c r="B31" s="264"/>
      <c r="C31" s="265"/>
      <c r="D31" s="11"/>
      <c r="E31" s="62"/>
      <c r="F31" s="259"/>
      <c r="G31" s="260"/>
      <c r="H31" s="261"/>
      <c r="I31" s="43">
        <f>(D31*E31)*F31</f>
        <v>0</v>
      </c>
      <c r="J31" s="281"/>
    </row>
    <row r="32" spans="1:10" s="8" customFormat="1" ht="25.5" customHeight="1" x14ac:dyDescent="0.2">
      <c r="A32" s="283"/>
      <c r="B32" s="262" t="s">
        <v>103</v>
      </c>
      <c r="C32" s="263"/>
      <c r="D32" s="22" t="s">
        <v>48</v>
      </c>
      <c r="E32" s="59" t="s">
        <v>49</v>
      </c>
      <c r="F32" s="266" t="s">
        <v>47</v>
      </c>
      <c r="G32" s="267"/>
      <c r="H32" s="268"/>
      <c r="I32" s="25" t="s">
        <v>50</v>
      </c>
      <c r="J32" s="281"/>
    </row>
    <row r="33" spans="1:10" s="8" customFormat="1" ht="25.5" customHeight="1" x14ac:dyDescent="0.2">
      <c r="A33" s="283"/>
      <c r="B33" s="264"/>
      <c r="C33" s="265"/>
      <c r="D33" s="11"/>
      <c r="E33" s="62"/>
      <c r="F33" s="259"/>
      <c r="G33" s="260"/>
      <c r="H33" s="261"/>
      <c r="I33" s="43">
        <f>(D33*E33)*F33</f>
        <v>0</v>
      </c>
      <c r="J33" s="281"/>
    </row>
    <row r="34" spans="1:10" s="8" customFormat="1" ht="25.5" customHeight="1" x14ac:dyDescent="0.2">
      <c r="A34" s="283"/>
      <c r="B34" s="291" t="s">
        <v>103</v>
      </c>
      <c r="C34" s="291"/>
      <c r="D34" s="22" t="s">
        <v>48</v>
      </c>
      <c r="E34" s="59" t="s">
        <v>49</v>
      </c>
      <c r="F34" s="292" t="s">
        <v>47</v>
      </c>
      <c r="G34" s="292"/>
      <c r="H34" s="292"/>
      <c r="I34" s="25" t="s">
        <v>50</v>
      </c>
      <c r="J34" s="281"/>
    </row>
    <row r="35" spans="1:10" s="8" customFormat="1" ht="25.5" customHeight="1" x14ac:dyDescent="0.2">
      <c r="A35" s="283"/>
      <c r="B35" s="291"/>
      <c r="C35" s="291"/>
      <c r="D35" s="11"/>
      <c r="E35" s="29"/>
      <c r="F35" s="290"/>
      <c r="G35" s="290"/>
      <c r="H35" s="290"/>
      <c r="I35" s="16">
        <f>(D35*E35)*F35</f>
        <v>0</v>
      </c>
      <c r="J35" s="281"/>
    </row>
    <row r="36" spans="1:10" ht="25.5" customHeight="1" x14ac:dyDescent="0.2">
      <c r="A36" s="282" t="s">
        <v>51</v>
      </c>
      <c r="B36" s="282"/>
      <c r="C36" s="282"/>
      <c r="D36" s="282"/>
      <c r="E36" s="282"/>
      <c r="F36" s="282"/>
      <c r="G36" s="282"/>
      <c r="H36" s="282"/>
      <c r="I36" s="282"/>
      <c r="J36" s="282"/>
    </row>
    <row r="37" spans="1:10" s="8" customFormat="1" ht="25.5" customHeight="1" x14ac:dyDescent="0.2">
      <c r="A37" s="277" t="s">
        <v>171</v>
      </c>
      <c r="B37" s="275" t="s">
        <v>51</v>
      </c>
      <c r="C37" s="276"/>
      <c r="D37" s="21" t="s">
        <v>53</v>
      </c>
      <c r="E37" s="63" t="s">
        <v>54</v>
      </c>
      <c r="F37" s="256" t="s">
        <v>55</v>
      </c>
      <c r="G37" s="257"/>
      <c r="H37" s="258"/>
      <c r="I37" s="25" t="s">
        <v>56</v>
      </c>
      <c r="J37" s="44" t="s">
        <v>57</v>
      </c>
    </row>
    <row r="38" spans="1:10" s="8" customFormat="1" ht="25.5" customHeight="1" x14ac:dyDescent="0.2">
      <c r="A38" s="278"/>
      <c r="B38" s="264"/>
      <c r="C38" s="265"/>
      <c r="D38" s="11"/>
      <c r="E38" s="60"/>
      <c r="F38" s="259"/>
      <c r="G38" s="260"/>
      <c r="H38" s="261"/>
      <c r="I38" s="16">
        <f>D38*F38</f>
        <v>0</v>
      </c>
      <c r="J38" s="45">
        <f>(D38*E38)*F38</f>
        <v>0</v>
      </c>
    </row>
    <row r="39" spans="1:10" s="8" customFormat="1" ht="25.5" customHeight="1" x14ac:dyDescent="0.2">
      <c r="A39" s="278"/>
      <c r="B39" s="275" t="s">
        <v>51</v>
      </c>
      <c r="C39" s="276"/>
      <c r="D39" s="21" t="s">
        <v>53</v>
      </c>
      <c r="E39" s="63" t="s">
        <v>54</v>
      </c>
      <c r="F39" s="256" t="s">
        <v>55</v>
      </c>
      <c r="G39" s="257"/>
      <c r="H39" s="258"/>
      <c r="I39" s="25" t="s">
        <v>56</v>
      </c>
      <c r="J39" s="44" t="s">
        <v>57</v>
      </c>
    </row>
    <row r="40" spans="1:10" s="8" customFormat="1" ht="25.5" customHeight="1" x14ac:dyDescent="0.2">
      <c r="A40" s="278"/>
      <c r="B40" s="264"/>
      <c r="C40" s="265"/>
      <c r="D40" s="11"/>
      <c r="E40" s="61"/>
      <c r="F40" s="259"/>
      <c r="G40" s="260"/>
      <c r="H40" s="261"/>
      <c r="I40" s="16">
        <f>(D40*E40)*F40</f>
        <v>0</v>
      </c>
      <c r="J40" s="45">
        <f>(D40*E40)*F40</f>
        <v>0</v>
      </c>
    </row>
    <row r="41" spans="1:10" s="8" customFormat="1" ht="25.5" customHeight="1" x14ac:dyDescent="0.2">
      <c r="A41" s="278"/>
      <c r="B41" s="275" t="s">
        <v>51</v>
      </c>
      <c r="C41" s="276"/>
      <c r="D41" s="21" t="s">
        <v>53</v>
      </c>
      <c r="E41" s="63" t="s">
        <v>54</v>
      </c>
      <c r="F41" s="256" t="s">
        <v>55</v>
      </c>
      <c r="G41" s="257"/>
      <c r="H41" s="258"/>
      <c r="I41" s="25" t="s">
        <v>56</v>
      </c>
      <c r="J41" s="44" t="s">
        <v>57</v>
      </c>
    </row>
    <row r="42" spans="1:10" s="8" customFormat="1" ht="25.5" customHeight="1" x14ac:dyDescent="0.2">
      <c r="A42" s="278"/>
      <c r="B42" s="264"/>
      <c r="C42" s="265"/>
      <c r="D42" s="11"/>
      <c r="E42" s="60"/>
      <c r="F42" s="259"/>
      <c r="G42" s="260"/>
      <c r="H42" s="261"/>
      <c r="I42" s="16">
        <f>(D42*E42)*F42</f>
        <v>0</v>
      </c>
      <c r="J42" s="45">
        <f>(D42*E42)*F42</f>
        <v>0</v>
      </c>
    </row>
    <row r="43" spans="1:10" s="8" customFormat="1" ht="25.5" customHeight="1" x14ac:dyDescent="0.2">
      <c r="A43" s="278"/>
      <c r="B43" s="275" t="s">
        <v>51</v>
      </c>
      <c r="C43" s="276"/>
      <c r="D43" s="21" t="s">
        <v>53</v>
      </c>
      <c r="E43" s="63" t="s">
        <v>54</v>
      </c>
      <c r="F43" s="256" t="s">
        <v>55</v>
      </c>
      <c r="G43" s="257"/>
      <c r="H43" s="258"/>
      <c r="I43" s="25" t="s">
        <v>56</v>
      </c>
      <c r="J43" s="44" t="s">
        <v>57</v>
      </c>
    </row>
    <row r="44" spans="1:10" s="8" customFormat="1" ht="25.5" customHeight="1" x14ac:dyDescent="0.2">
      <c r="A44" s="278"/>
      <c r="B44" s="264"/>
      <c r="C44" s="265"/>
      <c r="D44" s="11"/>
      <c r="E44" s="61"/>
      <c r="F44" s="259"/>
      <c r="G44" s="260"/>
      <c r="H44" s="261"/>
      <c r="I44" s="16">
        <f>(D44*E44)*F44</f>
        <v>0</v>
      </c>
      <c r="J44" s="45">
        <f>(D44*E44)*F44</f>
        <v>0</v>
      </c>
    </row>
    <row r="45" spans="1:10" s="8" customFormat="1" ht="25.5" customHeight="1" x14ac:dyDescent="0.2">
      <c r="A45" s="278"/>
      <c r="B45" s="275" t="s">
        <v>51</v>
      </c>
      <c r="C45" s="276"/>
      <c r="D45" s="21" t="s">
        <v>53</v>
      </c>
      <c r="E45" s="63" t="s">
        <v>54</v>
      </c>
      <c r="F45" s="256" t="s">
        <v>55</v>
      </c>
      <c r="G45" s="257"/>
      <c r="H45" s="258"/>
      <c r="I45" s="25" t="s">
        <v>56</v>
      </c>
      <c r="J45" s="44" t="s">
        <v>57</v>
      </c>
    </row>
    <row r="46" spans="1:10" s="8" customFormat="1" ht="25.5" customHeight="1" x14ac:dyDescent="0.2">
      <c r="A46" s="278"/>
      <c r="B46" s="264"/>
      <c r="C46" s="265"/>
      <c r="D46" s="11"/>
      <c r="E46" s="60"/>
      <c r="F46" s="259"/>
      <c r="G46" s="260"/>
      <c r="H46" s="261"/>
      <c r="I46" s="16">
        <f>(D46*E46)*F46</f>
        <v>0</v>
      </c>
      <c r="J46" s="45">
        <f>(D46*E46)*F46</f>
        <v>0</v>
      </c>
    </row>
    <row r="47" spans="1:10" s="8" customFormat="1" ht="25.5" customHeight="1" x14ac:dyDescent="0.2">
      <c r="A47" s="278"/>
      <c r="B47" s="275" t="s">
        <v>51</v>
      </c>
      <c r="C47" s="276"/>
      <c r="D47" s="21" t="s">
        <v>53</v>
      </c>
      <c r="E47" s="63" t="s">
        <v>54</v>
      </c>
      <c r="F47" s="256" t="s">
        <v>55</v>
      </c>
      <c r="G47" s="257"/>
      <c r="H47" s="258"/>
      <c r="I47" s="25" t="s">
        <v>56</v>
      </c>
      <c r="J47" s="44" t="s">
        <v>57</v>
      </c>
    </row>
    <row r="48" spans="1:10" s="8" customFormat="1" ht="25.5" customHeight="1" x14ac:dyDescent="0.2">
      <c r="A48" s="278"/>
      <c r="B48" s="264"/>
      <c r="C48" s="265"/>
      <c r="D48" s="11"/>
      <c r="E48" s="60"/>
      <c r="F48" s="259"/>
      <c r="G48" s="260"/>
      <c r="H48" s="261"/>
      <c r="I48" s="16">
        <f>(D48*E48)*F48</f>
        <v>0</v>
      </c>
      <c r="J48" s="45">
        <f>(D48*E48)*F48</f>
        <v>0</v>
      </c>
    </row>
    <row r="49" spans="1:10" s="8" customFormat="1" ht="25.5" customHeight="1" x14ac:dyDescent="0.2">
      <c r="A49" s="278"/>
      <c r="B49" s="275" t="s">
        <v>51</v>
      </c>
      <c r="C49" s="276"/>
      <c r="D49" s="21" t="s">
        <v>53</v>
      </c>
      <c r="E49" s="63" t="s">
        <v>54</v>
      </c>
      <c r="F49" s="256" t="s">
        <v>55</v>
      </c>
      <c r="G49" s="257"/>
      <c r="H49" s="258"/>
      <c r="I49" s="25" t="s">
        <v>56</v>
      </c>
      <c r="J49" s="44" t="s">
        <v>57</v>
      </c>
    </row>
    <row r="50" spans="1:10" s="8" customFormat="1" ht="25.5" customHeight="1" x14ac:dyDescent="0.2">
      <c r="A50" s="279"/>
      <c r="B50" s="264"/>
      <c r="C50" s="265"/>
      <c r="D50" s="11"/>
      <c r="E50" s="60"/>
      <c r="F50" s="259"/>
      <c r="G50" s="260"/>
      <c r="H50" s="261"/>
      <c r="I50" s="16">
        <f>(D50*E50)*F50</f>
        <v>0</v>
      </c>
      <c r="J50" s="45">
        <f>(D50*E50)*F50</f>
        <v>0</v>
      </c>
    </row>
    <row r="51" spans="1:10" s="8" customFormat="1" ht="25.5" customHeight="1" x14ac:dyDescent="0.2">
      <c r="A51" s="250" t="s">
        <v>59</v>
      </c>
      <c r="B51" s="251"/>
      <c r="C51" s="251"/>
      <c r="D51" s="252"/>
      <c r="E51" s="254">
        <f>I50+I48+I46+I44+I42+I40+I38</f>
        <v>0</v>
      </c>
      <c r="F51" s="255"/>
      <c r="G51" s="253" t="s">
        <v>172</v>
      </c>
      <c r="H51" s="253"/>
      <c r="I51" s="253"/>
      <c r="J51" s="23">
        <f>J50+J48+J46+J44+J42+J40+J38</f>
        <v>0</v>
      </c>
    </row>
    <row r="52" spans="1:10" ht="20.25" customHeight="1" x14ac:dyDescent="0.2">
      <c r="A52" s="287" t="s">
        <v>52</v>
      </c>
      <c r="B52" s="288"/>
      <c r="C52" s="288"/>
      <c r="D52" s="288"/>
      <c r="E52" s="288"/>
      <c r="F52" s="288"/>
      <c r="G52" s="288"/>
      <c r="H52" s="288"/>
      <c r="I52" s="288"/>
      <c r="J52" s="289"/>
    </row>
    <row r="53" spans="1:10" ht="20.25" customHeight="1" x14ac:dyDescent="0.2">
      <c r="A53" s="242" t="s">
        <v>173</v>
      </c>
      <c r="B53" s="243"/>
      <c r="C53" s="244"/>
      <c r="D53" s="236" t="s">
        <v>109</v>
      </c>
      <c r="E53" s="237"/>
      <c r="F53" s="237"/>
      <c r="G53" s="237"/>
      <c r="H53" s="237"/>
      <c r="I53" s="238"/>
      <c r="J53" s="17" t="s">
        <v>58</v>
      </c>
    </row>
    <row r="54" spans="1:10" ht="25.5" customHeight="1" x14ac:dyDescent="0.2">
      <c r="A54" s="245"/>
      <c r="B54" s="246"/>
      <c r="C54" s="247"/>
      <c r="D54" s="239"/>
      <c r="E54" s="240"/>
      <c r="F54" s="240"/>
      <c r="G54" s="240"/>
      <c r="H54" s="240"/>
      <c r="I54" s="241"/>
      <c r="J54" s="24">
        <f>SUM(D54:I54)</f>
        <v>0</v>
      </c>
    </row>
    <row r="55" spans="1:10" ht="25.5" customHeight="1" x14ac:dyDescent="0.2">
      <c r="A55" s="284" t="s">
        <v>149</v>
      </c>
      <c r="B55" s="285"/>
      <c r="C55" s="285"/>
      <c r="D55" s="285"/>
      <c r="E55" s="285"/>
      <c r="F55" s="285"/>
      <c r="G55" s="285"/>
      <c r="H55" s="285"/>
      <c r="I55" s="285"/>
      <c r="J55" s="286"/>
    </row>
    <row r="56" spans="1:10" ht="36" customHeight="1" x14ac:dyDescent="0.2">
      <c r="A56" s="242" t="s">
        <v>110</v>
      </c>
      <c r="B56" s="243"/>
      <c r="C56" s="244"/>
      <c r="D56" s="30" t="s">
        <v>32</v>
      </c>
      <c r="E56" s="248" t="s">
        <v>112</v>
      </c>
      <c r="F56" s="248"/>
      <c r="G56" s="30"/>
      <c r="H56" s="30" t="s">
        <v>33</v>
      </c>
      <c r="I56" s="30"/>
      <c r="J56" s="25" t="s">
        <v>111</v>
      </c>
    </row>
    <row r="57" spans="1:10" ht="25.5" customHeight="1" x14ac:dyDescent="0.2">
      <c r="A57" s="245"/>
      <c r="B57" s="246"/>
      <c r="C57" s="247"/>
      <c r="D57" s="11"/>
      <c r="E57" s="249"/>
      <c r="F57" s="249"/>
      <c r="G57" s="249"/>
      <c r="H57" s="249"/>
      <c r="I57" s="249"/>
      <c r="J57" s="24">
        <f>SUM(D57:I57)</f>
        <v>0</v>
      </c>
    </row>
    <row r="58" spans="1:10" ht="5.25" customHeight="1" x14ac:dyDescent="0.2">
      <c r="A58" s="299"/>
      <c r="B58" s="299"/>
      <c r="C58" s="299"/>
      <c r="D58" s="299"/>
      <c r="E58" s="299"/>
      <c r="F58" s="299"/>
      <c r="G58" s="299"/>
      <c r="H58" s="299"/>
      <c r="I58" s="299"/>
      <c r="J58" s="299"/>
    </row>
    <row r="59" spans="1:10" ht="16.5" customHeight="1" x14ac:dyDescent="0.2">
      <c r="A59" s="332" t="s">
        <v>12</v>
      </c>
      <c r="B59" s="332"/>
      <c r="C59" s="332"/>
      <c r="D59" s="332"/>
      <c r="E59" s="332"/>
      <c r="F59" s="332"/>
      <c r="G59" s="332"/>
      <c r="H59" s="332"/>
      <c r="I59" s="332"/>
      <c r="J59" s="332"/>
    </row>
    <row r="60" spans="1:10" ht="35.25" customHeight="1" x14ac:dyDescent="0.2">
      <c r="A60" s="320"/>
      <c r="B60" s="321"/>
      <c r="C60" s="321"/>
      <c r="D60" s="321"/>
      <c r="E60" s="321"/>
      <c r="F60" s="321"/>
      <c r="G60" s="321"/>
      <c r="H60" s="321"/>
      <c r="I60" s="321"/>
      <c r="J60" s="322"/>
    </row>
    <row r="61" spans="1:10" ht="35.25" customHeight="1" x14ac:dyDescent="0.2">
      <c r="A61" s="323"/>
      <c r="B61" s="324"/>
      <c r="C61" s="324"/>
      <c r="D61" s="324"/>
      <c r="E61" s="324"/>
      <c r="F61" s="324"/>
      <c r="G61" s="324"/>
      <c r="H61" s="324"/>
      <c r="I61" s="324"/>
      <c r="J61" s="325"/>
    </row>
    <row r="62" spans="1:10" ht="35.25" customHeight="1" x14ac:dyDescent="0.2">
      <c r="A62" s="323"/>
      <c r="B62" s="324"/>
      <c r="C62" s="324"/>
      <c r="D62" s="324"/>
      <c r="E62" s="324"/>
      <c r="F62" s="324"/>
      <c r="G62" s="324"/>
      <c r="H62" s="324"/>
      <c r="I62" s="324"/>
      <c r="J62" s="325"/>
    </row>
    <row r="63" spans="1:10" ht="35.25" customHeight="1" x14ac:dyDescent="0.2">
      <c r="A63" s="326"/>
      <c r="B63" s="327"/>
      <c r="C63" s="327"/>
      <c r="D63" s="327"/>
      <c r="E63" s="327"/>
      <c r="F63" s="327"/>
      <c r="G63" s="327"/>
      <c r="H63" s="327"/>
      <c r="I63" s="327"/>
      <c r="J63" s="328"/>
    </row>
    <row r="65" spans="7:7" ht="25.5" customHeight="1" x14ac:dyDescent="0.2">
      <c r="G65" s="12"/>
    </row>
  </sheetData>
  <sheetProtection password="9325" sheet="1" objects="1" scenarios="1"/>
  <protectedRanges>
    <protectedRange sqref="E10 D7:D9 D11:D15 E13" name="peronalvehicle"/>
    <protectedRange sqref="D16:D17" name="government vehicle"/>
    <protectedRange sqref="I22 F36 I24 G23 I26 G25 I28 G27 I30 G29 I32 G31 G33:G35 I34 I47 I37 G38 G48 I39 G40 I41 G42 I43 G44 I45 G46 I49 D37:D50 A51 C36:C51 G50 I19 G20:G21 D18:D35 D52:D57" name="mealsandtips"/>
    <protectedRange sqref="C10 I7:I9 I11:I12 I14:I15" name="vehiclerentaletc"/>
    <protectedRange sqref="I16:I17" name="Airtravel"/>
    <protectedRange sqref="I18 I52:I57" name="lodging"/>
    <protectedRange sqref="A60" name="notescomments"/>
  </protectedRanges>
  <mergeCells count="95">
    <mergeCell ref="A60:J63"/>
    <mergeCell ref="A5:J5"/>
    <mergeCell ref="A59:J59"/>
    <mergeCell ref="D16:E16"/>
    <mergeCell ref="A7:C8"/>
    <mergeCell ref="A21:J21"/>
    <mergeCell ref="A6:J6"/>
    <mergeCell ref="D17:E17"/>
    <mergeCell ref="A16:C17"/>
    <mergeCell ref="A12:J12"/>
    <mergeCell ref="A13:D14"/>
    <mergeCell ref="B22:C23"/>
    <mergeCell ref="B24:C25"/>
    <mergeCell ref="F22:H22"/>
    <mergeCell ref="F24:H24"/>
    <mergeCell ref="F26:H26"/>
    <mergeCell ref="A1:E1"/>
    <mergeCell ref="F1:J1"/>
    <mergeCell ref="A58:J58"/>
    <mergeCell ref="F3:J3"/>
    <mergeCell ref="A3:E3"/>
    <mergeCell ref="F2:J2"/>
    <mergeCell ref="A2:E2"/>
    <mergeCell ref="A4:J4"/>
    <mergeCell ref="A9:J9"/>
    <mergeCell ref="A10:B11"/>
    <mergeCell ref="E7:F7"/>
    <mergeCell ref="E8:F8"/>
    <mergeCell ref="G7:H7"/>
    <mergeCell ref="G8:H8"/>
    <mergeCell ref="A18:J18"/>
    <mergeCell ref="A15:J15"/>
    <mergeCell ref="B26:C27"/>
    <mergeCell ref="F30:H30"/>
    <mergeCell ref="F32:H32"/>
    <mergeCell ref="F34:H34"/>
    <mergeCell ref="F23:H23"/>
    <mergeCell ref="F25:H25"/>
    <mergeCell ref="F27:H27"/>
    <mergeCell ref="F29:H29"/>
    <mergeCell ref="F31:H31"/>
    <mergeCell ref="F33:H33"/>
    <mergeCell ref="J23:J35"/>
    <mergeCell ref="A36:J36"/>
    <mergeCell ref="A22:A35"/>
    <mergeCell ref="A55:J55"/>
    <mergeCell ref="A52:J52"/>
    <mergeCell ref="B37:C38"/>
    <mergeCell ref="F37:H37"/>
    <mergeCell ref="F38:H38"/>
    <mergeCell ref="B39:C40"/>
    <mergeCell ref="F39:H39"/>
    <mergeCell ref="F40:H40"/>
    <mergeCell ref="B41:C42"/>
    <mergeCell ref="F41:H41"/>
    <mergeCell ref="F35:H35"/>
    <mergeCell ref="B34:C35"/>
    <mergeCell ref="B32:C33"/>
    <mergeCell ref="F17:I17"/>
    <mergeCell ref="B19:C20"/>
    <mergeCell ref="D19:I19"/>
    <mergeCell ref="D20:I20"/>
    <mergeCell ref="A37:A50"/>
    <mergeCell ref="B47:C48"/>
    <mergeCell ref="F47:H47"/>
    <mergeCell ref="F48:H48"/>
    <mergeCell ref="B49:C50"/>
    <mergeCell ref="F49:H49"/>
    <mergeCell ref="F50:H50"/>
    <mergeCell ref="F42:H42"/>
    <mergeCell ref="B43:C44"/>
    <mergeCell ref="F43:H43"/>
    <mergeCell ref="F44:H44"/>
    <mergeCell ref="B45:C46"/>
    <mergeCell ref="E10:I10"/>
    <mergeCell ref="E11:I11"/>
    <mergeCell ref="E13:I13"/>
    <mergeCell ref="E14:I14"/>
    <mergeCell ref="F16:I16"/>
    <mergeCell ref="A19:A20"/>
    <mergeCell ref="D53:I53"/>
    <mergeCell ref="D54:I54"/>
    <mergeCell ref="A56:C57"/>
    <mergeCell ref="E56:F56"/>
    <mergeCell ref="E57:F57"/>
    <mergeCell ref="G57:I57"/>
    <mergeCell ref="A53:C54"/>
    <mergeCell ref="A51:D51"/>
    <mergeCell ref="G51:I51"/>
    <mergeCell ref="E51:F51"/>
    <mergeCell ref="F45:H45"/>
    <mergeCell ref="F46:H46"/>
    <mergeCell ref="B30:C31"/>
    <mergeCell ref="B28:C29"/>
    <mergeCell ref="F28:H28"/>
  </mergeCells>
  <phoneticPr fontId="2" type="noConversion"/>
  <pageMargins left="0.75" right="0.75" top="1" bottom="1" header="0.5" footer="0.5"/>
  <pageSetup paperSize="176" scale="85" fitToHeight="0" orientation="portrait" horizontalDpi="300" verticalDpi="300" r:id="rId1"/>
  <headerFooter alignWithMargins="0">
    <oddHeader xml:space="preserve">&amp;L&amp;9Travel&amp;C&amp;"Arial,Bold"EMAC Mission Ready Package Cost Estimate&amp;"Arial,Regular"
</oddHeader>
    <oddFooter>&amp;L&amp;8Copyright © 2008-2016 NEMA&amp;C&amp;9&amp;P&amp;R&amp;8&amp;D</oddFooter>
  </headerFooter>
  <rowBreaks count="1" manualBreakCount="1">
    <brk id="35" max="16383"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19"/>
  <sheetViews>
    <sheetView showGridLines="0" view="pageBreakPreview" zoomScaleNormal="100" zoomScaleSheetLayoutView="100" workbookViewId="0">
      <pane ySplit="9" topLeftCell="A10" activePane="bottomLeft" state="frozen"/>
      <selection pane="bottomLeft" activeCell="A10" sqref="A10"/>
    </sheetView>
  </sheetViews>
  <sheetFormatPr defaultColWidth="8.85546875" defaultRowHeight="12.75" x14ac:dyDescent="0.2"/>
  <cols>
    <col min="1" max="1" width="10.7109375" style="3" customWidth="1"/>
    <col min="2" max="2" width="12.28515625" style="3" customWidth="1"/>
    <col min="3" max="3" width="12.28515625" style="4" customWidth="1"/>
    <col min="4" max="4" width="12.28515625" style="3" customWidth="1"/>
    <col min="5" max="6" width="10.85546875" style="3" customWidth="1"/>
    <col min="7" max="7" width="10.42578125" style="3" customWidth="1"/>
    <col min="8" max="8" width="12.85546875" style="3" customWidth="1"/>
    <col min="9" max="10" width="12.28515625" style="3" customWidth="1"/>
    <col min="11" max="11" width="9" style="3" customWidth="1"/>
    <col min="12" max="13" width="12.28515625" style="3" customWidth="1"/>
    <col min="14" max="16384" width="8.85546875" style="3"/>
  </cols>
  <sheetData>
    <row r="1" spans="1:13" s="1" customFormat="1" ht="25.5" customHeight="1" x14ac:dyDescent="0.2">
      <c r="A1" s="374" t="s">
        <v>17</v>
      </c>
      <c r="B1" s="375"/>
      <c r="C1" s="375"/>
      <c r="D1" s="375"/>
      <c r="E1" s="375"/>
      <c r="F1" s="358">
        <f>MRP!F2</f>
        <v>0</v>
      </c>
      <c r="G1" s="358"/>
      <c r="H1" s="358"/>
      <c r="I1" s="358"/>
      <c r="J1" s="358"/>
      <c r="K1" s="358"/>
      <c r="L1" s="358"/>
      <c r="M1" s="358"/>
    </row>
    <row r="2" spans="1:13" s="1" customFormat="1" ht="25.5" customHeight="1" x14ac:dyDescent="0.2">
      <c r="A2" s="376" t="s">
        <v>207</v>
      </c>
      <c r="B2" s="377"/>
      <c r="C2" s="377"/>
      <c r="D2" s="377"/>
      <c r="E2" s="377"/>
      <c r="F2" s="360">
        <f>MRP!F3</f>
        <v>0</v>
      </c>
      <c r="G2" s="360"/>
      <c r="H2" s="360"/>
      <c r="I2" s="360"/>
      <c r="J2" s="360"/>
      <c r="K2" s="360"/>
      <c r="L2" s="360"/>
      <c r="M2" s="360"/>
    </row>
    <row r="3" spans="1:13" s="1" customFormat="1" ht="21" customHeight="1" x14ac:dyDescent="0.2">
      <c r="A3" s="368" t="s">
        <v>62</v>
      </c>
      <c r="B3" s="369"/>
      <c r="C3" s="369"/>
      <c r="D3" s="370"/>
      <c r="E3" s="365">
        <f>SUM(L10:L35)</f>
        <v>0</v>
      </c>
      <c r="F3" s="366"/>
      <c r="G3" s="367"/>
      <c r="H3" s="371" t="s">
        <v>61</v>
      </c>
      <c r="I3" s="372"/>
      <c r="J3" s="372"/>
      <c r="K3" s="373"/>
      <c r="L3" s="363">
        <f>SUM(M10:M35)</f>
        <v>0</v>
      </c>
      <c r="M3" s="364"/>
    </row>
    <row r="4" spans="1:13" s="1" customFormat="1" ht="16.5" customHeight="1" x14ac:dyDescent="0.2">
      <c r="A4" s="378" t="s">
        <v>13</v>
      </c>
      <c r="B4" s="378"/>
      <c r="C4" s="379"/>
      <c r="D4" s="379"/>
      <c r="E4" s="379"/>
      <c r="F4" s="361">
        <f>COUNTA(A10:A35)</f>
        <v>0</v>
      </c>
      <c r="G4" s="361"/>
      <c r="H4" s="361"/>
      <c r="I4" s="361"/>
      <c r="J4" s="361"/>
      <c r="K4" s="361"/>
      <c r="L4" s="361"/>
      <c r="M4" s="361"/>
    </row>
    <row r="5" spans="1:13" s="1" customFormat="1" ht="4.5" customHeight="1" x14ac:dyDescent="0.2">
      <c r="A5" s="359"/>
      <c r="B5" s="359"/>
      <c r="C5" s="359"/>
      <c r="D5" s="359"/>
      <c r="E5" s="359"/>
      <c r="F5" s="359"/>
      <c r="G5" s="359"/>
      <c r="H5" s="359"/>
      <c r="I5" s="359"/>
      <c r="J5" s="359"/>
      <c r="K5" s="359"/>
      <c r="L5" s="359"/>
      <c r="M5" s="359"/>
    </row>
    <row r="6" spans="1:13" s="1" customFormat="1" ht="21.75" customHeight="1" x14ac:dyDescent="0.2">
      <c r="A6" s="356" t="s">
        <v>14</v>
      </c>
      <c r="B6" s="356"/>
      <c r="C6" s="356"/>
      <c r="D6" s="357"/>
      <c r="E6" s="357"/>
      <c r="F6" s="362"/>
      <c r="G6" s="362"/>
      <c r="H6" s="362"/>
      <c r="I6" s="362"/>
      <c r="J6" s="362"/>
      <c r="K6" s="362"/>
      <c r="L6" s="362"/>
      <c r="M6" s="362"/>
    </row>
    <row r="7" spans="1:13" s="1" customFormat="1" ht="4.5" customHeight="1" x14ac:dyDescent="0.2">
      <c r="A7" s="359"/>
      <c r="B7" s="359"/>
      <c r="C7" s="359"/>
      <c r="D7" s="359"/>
      <c r="E7" s="359"/>
      <c r="F7" s="359"/>
      <c r="G7" s="359"/>
      <c r="H7" s="359"/>
      <c r="I7" s="359"/>
      <c r="J7" s="359"/>
      <c r="K7" s="359"/>
      <c r="L7" s="359"/>
      <c r="M7" s="359"/>
    </row>
    <row r="8" spans="1:13" ht="15" customHeight="1" x14ac:dyDescent="0.2">
      <c r="A8" s="332" t="s">
        <v>151</v>
      </c>
      <c r="B8" s="332"/>
      <c r="C8" s="332"/>
      <c r="D8" s="332"/>
      <c r="E8" s="332"/>
      <c r="F8" s="332"/>
      <c r="G8" s="332"/>
      <c r="H8" s="332"/>
      <c r="I8" s="332"/>
      <c r="J8" s="332"/>
      <c r="K8" s="332"/>
      <c r="L8" s="332"/>
      <c r="M8" s="332"/>
    </row>
    <row r="9" spans="1:13" ht="21" customHeight="1" x14ac:dyDescent="0.2">
      <c r="A9" s="65" t="s">
        <v>15</v>
      </c>
      <c r="B9" s="66" t="s">
        <v>16</v>
      </c>
      <c r="C9" s="67" t="s">
        <v>18</v>
      </c>
      <c r="D9" s="66" t="s">
        <v>19</v>
      </c>
      <c r="E9" s="68" t="s">
        <v>3</v>
      </c>
      <c r="F9" s="68" t="s">
        <v>4</v>
      </c>
      <c r="G9" s="68" t="s">
        <v>5</v>
      </c>
      <c r="H9" s="68" t="s">
        <v>6</v>
      </c>
      <c r="I9" s="68" t="s">
        <v>10</v>
      </c>
      <c r="J9" s="68" t="s">
        <v>11</v>
      </c>
      <c r="K9" s="68" t="s">
        <v>7</v>
      </c>
      <c r="L9" s="46" t="s">
        <v>8</v>
      </c>
      <c r="M9" s="47" t="s">
        <v>9</v>
      </c>
    </row>
    <row r="10" spans="1:13" x14ac:dyDescent="0.2">
      <c r="A10" s="39"/>
      <c r="B10" s="39"/>
      <c r="C10" s="40"/>
      <c r="D10" s="41"/>
      <c r="E10" s="87"/>
      <c r="F10" s="87"/>
      <c r="G10" s="90"/>
      <c r="H10" s="28"/>
      <c r="I10" s="27"/>
      <c r="J10" s="92"/>
      <c r="K10" s="93"/>
      <c r="L10" s="48">
        <f>((E10+F10)*G10)+((H10+I10)*J10)</f>
        <v>0</v>
      </c>
      <c r="M10" s="49">
        <f>L10*K10</f>
        <v>0</v>
      </c>
    </row>
    <row r="11" spans="1:13" x14ac:dyDescent="0.2">
      <c r="A11" s="39"/>
      <c r="B11" s="39"/>
      <c r="C11" s="40"/>
      <c r="D11" s="39"/>
      <c r="E11" s="88"/>
      <c r="F11" s="87"/>
      <c r="G11" s="90"/>
      <c r="H11" s="28"/>
      <c r="I11" s="27"/>
      <c r="J11" s="92"/>
      <c r="K11" s="93"/>
      <c r="L11" s="48">
        <f t="shared" ref="L11:L35" si="0">((E11+F11)*G11)+((H11+I11)*J11)</f>
        <v>0</v>
      </c>
      <c r="M11" s="49">
        <f t="shared" ref="M11:M35" si="1">L11*K11</f>
        <v>0</v>
      </c>
    </row>
    <row r="12" spans="1:13" x14ac:dyDescent="0.2">
      <c r="A12" s="39"/>
      <c r="B12" s="39"/>
      <c r="C12" s="40"/>
      <c r="D12" s="39"/>
      <c r="E12" s="88"/>
      <c r="F12" s="87"/>
      <c r="G12" s="90"/>
      <c r="H12" s="28"/>
      <c r="I12" s="27"/>
      <c r="J12" s="92"/>
      <c r="K12" s="93"/>
      <c r="L12" s="48">
        <f t="shared" si="0"/>
        <v>0</v>
      </c>
      <c r="M12" s="49">
        <f t="shared" si="1"/>
        <v>0</v>
      </c>
    </row>
    <row r="13" spans="1:13" x14ac:dyDescent="0.2">
      <c r="A13" s="39"/>
      <c r="B13" s="39"/>
      <c r="C13" s="40"/>
      <c r="D13" s="39"/>
      <c r="E13" s="88"/>
      <c r="F13" s="87"/>
      <c r="G13" s="90"/>
      <c r="H13" s="28"/>
      <c r="I13" s="27"/>
      <c r="J13" s="92"/>
      <c r="K13" s="93"/>
      <c r="L13" s="48">
        <f t="shared" si="0"/>
        <v>0</v>
      </c>
      <c r="M13" s="49">
        <f t="shared" si="1"/>
        <v>0</v>
      </c>
    </row>
    <row r="14" spans="1:13" x14ac:dyDescent="0.2">
      <c r="A14" s="39"/>
      <c r="B14" s="39"/>
      <c r="C14" s="40"/>
      <c r="D14" s="39"/>
      <c r="E14" s="88"/>
      <c r="F14" s="87"/>
      <c r="G14" s="90"/>
      <c r="H14" s="28"/>
      <c r="I14" s="27"/>
      <c r="J14" s="92"/>
      <c r="K14" s="93"/>
      <c r="L14" s="48">
        <f t="shared" si="0"/>
        <v>0</v>
      </c>
      <c r="M14" s="49">
        <f t="shared" si="1"/>
        <v>0</v>
      </c>
    </row>
    <row r="15" spans="1:13" x14ac:dyDescent="0.2">
      <c r="A15" s="39"/>
      <c r="B15" s="39"/>
      <c r="C15" s="40"/>
      <c r="D15" s="39"/>
      <c r="E15" s="88"/>
      <c r="F15" s="87"/>
      <c r="G15" s="90"/>
      <c r="H15" s="28"/>
      <c r="I15" s="27"/>
      <c r="J15" s="92"/>
      <c r="K15" s="93"/>
      <c r="L15" s="48">
        <f t="shared" si="0"/>
        <v>0</v>
      </c>
      <c r="M15" s="49">
        <f t="shared" si="1"/>
        <v>0</v>
      </c>
    </row>
    <row r="16" spans="1:13" x14ac:dyDescent="0.2">
      <c r="A16" s="39"/>
      <c r="B16" s="39"/>
      <c r="C16" s="40"/>
      <c r="D16" s="39"/>
      <c r="E16" s="88"/>
      <c r="F16" s="87"/>
      <c r="G16" s="90"/>
      <c r="H16" s="28"/>
      <c r="I16" s="27"/>
      <c r="J16" s="92"/>
      <c r="K16" s="93"/>
      <c r="L16" s="48">
        <f t="shared" si="0"/>
        <v>0</v>
      </c>
      <c r="M16" s="49">
        <f t="shared" si="1"/>
        <v>0</v>
      </c>
    </row>
    <row r="17" spans="1:13" x14ac:dyDescent="0.2">
      <c r="A17" s="39"/>
      <c r="B17" s="39"/>
      <c r="C17" s="40"/>
      <c r="D17" s="39"/>
      <c r="E17" s="88"/>
      <c r="F17" s="87"/>
      <c r="G17" s="90"/>
      <c r="H17" s="28"/>
      <c r="I17" s="27"/>
      <c r="J17" s="92"/>
      <c r="K17" s="93"/>
      <c r="L17" s="48">
        <f t="shared" si="0"/>
        <v>0</v>
      </c>
      <c r="M17" s="49">
        <f t="shared" si="1"/>
        <v>0</v>
      </c>
    </row>
    <row r="18" spans="1:13" x14ac:dyDescent="0.2">
      <c r="A18" s="39"/>
      <c r="B18" s="39"/>
      <c r="C18" s="40"/>
      <c r="D18" s="39"/>
      <c r="E18" s="88"/>
      <c r="F18" s="87"/>
      <c r="G18" s="90"/>
      <c r="H18" s="28"/>
      <c r="I18" s="27"/>
      <c r="J18" s="92"/>
      <c r="K18" s="93"/>
      <c r="L18" s="48">
        <f t="shared" si="0"/>
        <v>0</v>
      </c>
      <c r="M18" s="49">
        <f t="shared" si="1"/>
        <v>0</v>
      </c>
    </row>
    <row r="19" spans="1:13" x14ac:dyDescent="0.2">
      <c r="A19" s="39"/>
      <c r="B19" s="39"/>
      <c r="C19" s="40"/>
      <c r="D19" s="39"/>
      <c r="E19" s="88"/>
      <c r="F19" s="87"/>
      <c r="G19" s="90"/>
      <c r="H19" s="28"/>
      <c r="I19" s="27"/>
      <c r="J19" s="92"/>
      <c r="K19" s="93"/>
      <c r="L19" s="48">
        <f t="shared" si="0"/>
        <v>0</v>
      </c>
      <c r="M19" s="49">
        <f t="shared" si="1"/>
        <v>0</v>
      </c>
    </row>
    <row r="20" spans="1:13" x14ac:dyDescent="0.2">
      <c r="A20" s="39"/>
      <c r="B20" s="39"/>
      <c r="C20" s="40"/>
      <c r="D20" s="39"/>
      <c r="E20" s="88"/>
      <c r="F20" s="87"/>
      <c r="G20" s="90"/>
      <c r="H20" s="28"/>
      <c r="I20" s="27"/>
      <c r="J20" s="92"/>
      <c r="K20" s="93"/>
      <c r="L20" s="48">
        <f t="shared" si="0"/>
        <v>0</v>
      </c>
      <c r="M20" s="49">
        <f t="shared" si="1"/>
        <v>0</v>
      </c>
    </row>
    <row r="21" spans="1:13" x14ac:dyDescent="0.2">
      <c r="A21" s="39"/>
      <c r="B21" s="39"/>
      <c r="C21" s="40"/>
      <c r="D21" s="39"/>
      <c r="E21" s="88"/>
      <c r="F21" s="87"/>
      <c r="G21" s="90"/>
      <c r="H21" s="28"/>
      <c r="I21" s="27"/>
      <c r="J21" s="92"/>
      <c r="K21" s="93"/>
      <c r="L21" s="48">
        <f t="shared" si="0"/>
        <v>0</v>
      </c>
      <c r="M21" s="49">
        <f t="shared" si="1"/>
        <v>0</v>
      </c>
    </row>
    <row r="22" spans="1:13" x14ac:dyDescent="0.2">
      <c r="A22" s="39"/>
      <c r="B22" s="39"/>
      <c r="C22" s="40"/>
      <c r="D22" s="39"/>
      <c r="E22" s="88"/>
      <c r="F22" s="87"/>
      <c r="G22" s="90"/>
      <c r="H22" s="28"/>
      <c r="I22" s="27"/>
      <c r="J22" s="92"/>
      <c r="K22" s="93"/>
      <c r="L22" s="48">
        <f t="shared" si="0"/>
        <v>0</v>
      </c>
      <c r="M22" s="49">
        <f t="shared" si="1"/>
        <v>0</v>
      </c>
    </row>
    <row r="23" spans="1:13" x14ac:dyDescent="0.2">
      <c r="A23" s="39"/>
      <c r="B23" s="39"/>
      <c r="C23" s="40"/>
      <c r="D23" s="39"/>
      <c r="E23" s="88"/>
      <c r="F23" s="87"/>
      <c r="G23" s="90"/>
      <c r="H23" s="28"/>
      <c r="I23" s="27"/>
      <c r="J23" s="92"/>
      <c r="K23" s="93"/>
      <c r="L23" s="48">
        <f t="shared" si="0"/>
        <v>0</v>
      </c>
      <c r="M23" s="49">
        <f t="shared" si="1"/>
        <v>0</v>
      </c>
    </row>
    <row r="24" spans="1:13" x14ac:dyDescent="0.2">
      <c r="A24" s="39"/>
      <c r="B24" s="39"/>
      <c r="C24" s="40"/>
      <c r="D24" s="39"/>
      <c r="E24" s="88"/>
      <c r="F24" s="87"/>
      <c r="G24" s="90"/>
      <c r="H24" s="28"/>
      <c r="I24" s="27"/>
      <c r="J24" s="92"/>
      <c r="K24" s="93"/>
      <c r="L24" s="48">
        <f t="shared" si="0"/>
        <v>0</v>
      </c>
      <c r="M24" s="49">
        <f t="shared" si="1"/>
        <v>0</v>
      </c>
    </row>
    <row r="25" spans="1:13" x14ac:dyDescent="0.2">
      <c r="A25" s="39"/>
      <c r="B25" s="39"/>
      <c r="C25" s="40"/>
      <c r="D25" s="39"/>
      <c r="E25" s="88"/>
      <c r="F25" s="87"/>
      <c r="G25" s="90"/>
      <c r="H25" s="28"/>
      <c r="I25" s="27"/>
      <c r="J25" s="92"/>
      <c r="K25" s="93"/>
      <c r="L25" s="48">
        <f t="shared" si="0"/>
        <v>0</v>
      </c>
      <c r="M25" s="49">
        <f t="shared" si="1"/>
        <v>0</v>
      </c>
    </row>
    <row r="26" spans="1:13" x14ac:dyDescent="0.2">
      <c r="A26" s="39"/>
      <c r="B26" s="39"/>
      <c r="C26" s="40"/>
      <c r="D26" s="39"/>
      <c r="E26" s="88"/>
      <c r="F26" s="87"/>
      <c r="G26" s="90"/>
      <c r="H26" s="28"/>
      <c r="I26" s="27"/>
      <c r="J26" s="92"/>
      <c r="K26" s="93"/>
      <c r="L26" s="48">
        <f t="shared" si="0"/>
        <v>0</v>
      </c>
      <c r="M26" s="49">
        <f t="shared" si="1"/>
        <v>0</v>
      </c>
    </row>
    <row r="27" spans="1:13" x14ac:dyDescent="0.2">
      <c r="A27" s="39"/>
      <c r="B27" s="39"/>
      <c r="C27" s="40"/>
      <c r="D27" s="39"/>
      <c r="E27" s="88"/>
      <c r="F27" s="87"/>
      <c r="G27" s="90"/>
      <c r="H27" s="28"/>
      <c r="I27" s="27"/>
      <c r="J27" s="92"/>
      <c r="K27" s="93"/>
      <c r="L27" s="48">
        <f t="shared" si="0"/>
        <v>0</v>
      </c>
      <c r="M27" s="49">
        <f t="shared" si="1"/>
        <v>0</v>
      </c>
    </row>
    <row r="28" spans="1:13" x14ac:dyDescent="0.2">
      <c r="A28" s="39"/>
      <c r="B28" s="39"/>
      <c r="C28" s="40"/>
      <c r="D28" s="39"/>
      <c r="E28" s="88"/>
      <c r="F28" s="87"/>
      <c r="G28" s="90"/>
      <c r="H28" s="28"/>
      <c r="I28" s="27"/>
      <c r="J28" s="92"/>
      <c r="K28" s="93"/>
      <c r="L28" s="48">
        <f t="shared" si="0"/>
        <v>0</v>
      </c>
      <c r="M28" s="49">
        <f t="shared" si="1"/>
        <v>0</v>
      </c>
    </row>
    <row r="29" spans="1:13" x14ac:dyDescent="0.2">
      <c r="A29" s="39"/>
      <c r="B29" s="39"/>
      <c r="C29" s="40"/>
      <c r="D29" s="39"/>
      <c r="E29" s="88"/>
      <c r="F29" s="87"/>
      <c r="G29" s="90"/>
      <c r="H29" s="28"/>
      <c r="I29" s="27"/>
      <c r="J29" s="92"/>
      <c r="K29" s="93"/>
      <c r="L29" s="48">
        <f t="shared" si="0"/>
        <v>0</v>
      </c>
      <c r="M29" s="49">
        <f t="shared" si="1"/>
        <v>0</v>
      </c>
    </row>
    <row r="30" spans="1:13" x14ac:dyDescent="0.2">
      <c r="A30" s="39"/>
      <c r="B30" s="39"/>
      <c r="C30" s="40"/>
      <c r="D30" s="39"/>
      <c r="E30" s="88"/>
      <c r="F30" s="87"/>
      <c r="G30" s="90"/>
      <c r="H30" s="28"/>
      <c r="I30" s="27"/>
      <c r="J30" s="92"/>
      <c r="K30" s="93"/>
      <c r="L30" s="48">
        <f t="shared" si="0"/>
        <v>0</v>
      </c>
      <c r="M30" s="49">
        <f t="shared" si="1"/>
        <v>0</v>
      </c>
    </row>
    <row r="31" spans="1:13" x14ac:dyDescent="0.2">
      <c r="A31" s="39"/>
      <c r="B31" s="39"/>
      <c r="C31" s="40"/>
      <c r="D31" s="39"/>
      <c r="E31" s="88"/>
      <c r="F31" s="87"/>
      <c r="G31" s="90"/>
      <c r="H31" s="28"/>
      <c r="I31" s="27"/>
      <c r="J31" s="92"/>
      <c r="K31" s="93"/>
      <c r="L31" s="48">
        <f t="shared" si="0"/>
        <v>0</v>
      </c>
      <c r="M31" s="49">
        <f t="shared" si="1"/>
        <v>0</v>
      </c>
    </row>
    <row r="32" spans="1:13" x14ac:dyDescent="0.2">
      <c r="A32" s="39"/>
      <c r="B32" s="39"/>
      <c r="C32" s="40"/>
      <c r="D32" s="39"/>
      <c r="E32" s="88"/>
      <c r="F32" s="87"/>
      <c r="G32" s="90"/>
      <c r="H32" s="28"/>
      <c r="I32" s="27"/>
      <c r="J32" s="92"/>
      <c r="K32" s="93"/>
      <c r="L32" s="48">
        <f t="shared" si="0"/>
        <v>0</v>
      </c>
      <c r="M32" s="49">
        <f t="shared" si="1"/>
        <v>0</v>
      </c>
    </row>
    <row r="33" spans="1:13" x14ac:dyDescent="0.2">
      <c r="A33" s="39"/>
      <c r="B33" s="39"/>
      <c r="C33" s="40"/>
      <c r="D33" s="39"/>
      <c r="E33" s="88"/>
      <c r="F33" s="87"/>
      <c r="G33" s="90"/>
      <c r="H33" s="28"/>
      <c r="I33" s="27"/>
      <c r="J33" s="92"/>
      <c r="K33" s="93"/>
      <c r="L33" s="48">
        <f t="shared" si="0"/>
        <v>0</v>
      </c>
      <c r="M33" s="49">
        <f t="shared" si="1"/>
        <v>0</v>
      </c>
    </row>
    <row r="34" spans="1:13" x14ac:dyDescent="0.2">
      <c r="A34" s="39"/>
      <c r="B34" s="39"/>
      <c r="C34" s="40"/>
      <c r="D34" s="39"/>
      <c r="E34" s="88"/>
      <c r="F34" s="87"/>
      <c r="G34" s="90"/>
      <c r="H34" s="28"/>
      <c r="I34" s="27"/>
      <c r="J34" s="92"/>
      <c r="K34" s="93"/>
      <c r="L34" s="48">
        <f t="shared" si="0"/>
        <v>0</v>
      </c>
      <c r="M34" s="49">
        <f t="shared" si="1"/>
        <v>0</v>
      </c>
    </row>
    <row r="35" spans="1:13" x14ac:dyDescent="0.2">
      <c r="A35" s="39"/>
      <c r="B35" s="39"/>
      <c r="C35" s="40"/>
      <c r="D35" s="39"/>
      <c r="E35" s="88"/>
      <c r="F35" s="87"/>
      <c r="G35" s="90"/>
      <c r="H35" s="28"/>
      <c r="I35" s="27"/>
      <c r="J35" s="92"/>
      <c r="K35" s="93"/>
      <c r="L35" s="48">
        <f t="shared" si="0"/>
        <v>0</v>
      </c>
      <c r="M35" s="49">
        <f t="shared" si="1"/>
        <v>0</v>
      </c>
    </row>
    <row r="36" spans="1:13" x14ac:dyDescent="0.2">
      <c r="E36" s="89"/>
      <c r="F36" s="89"/>
      <c r="G36" s="91"/>
      <c r="H36" s="86"/>
      <c r="I36" s="86"/>
    </row>
    <row r="37" spans="1:13" x14ac:dyDescent="0.2">
      <c r="E37" s="89"/>
      <c r="F37" s="89"/>
      <c r="G37" s="91"/>
      <c r="H37" s="86"/>
      <c r="I37" s="86"/>
    </row>
    <row r="38" spans="1:13" x14ac:dyDescent="0.2">
      <c r="E38" s="89"/>
      <c r="F38" s="89"/>
      <c r="G38" s="91"/>
      <c r="H38" s="86"/>
      <c r="I38" s="86"/>
    </row>
    <row r="39" spans="1:13" x14ac:dyDescent="0.2">
      <c r="E39" s="89"/>
      <c r="F39" s="89"/>
      <c r="G39" s="91"/>
      <c r="H39" s="86"/>
      <c r="I39" s="86"/>
    </row>
    <row r="40" spans="1:13" x14ac:dyDescent="0.2">
      <c r="E40" s="89"/>
      <c r="F40" s="89"/>
      <c r="G40" s="91"/>
      <c r="H40" s="86"/>
      <c r="I40" s="86"/>
    </row>
    <row r="41" spans="1:13" x14ac:dyDescent="0.2">
      <c r="E41" s="89"/>
      <c r="F41" s="89"/>
      <c r="G41" s="91"/>
      <c r="H41" s="86"/>
      <c r="I41" s="86"/>
    </row>
    <row r="42" spans="1:13" x14ac:dyDescent="0.2">
      <c r="E42" s="89"/>
      <c r="F42" s="89"/>
      <c r="G42" s="91"/>
      <c r="H42" s="86"/>
      <c r="I42" s="86"/>
    </row>
    <row r="43" spans="1:13" x14ac:dyDescent="0.2">
      <c r="E43" s="89"/>
      <c r="F43" s="89"/>
      <c r="G43" s="91"/>
      <c r="H43" s="86"/>
      <c r="I43" s="86"/>
    </row>
    <row r="44" spans="1:13" x14ac:dyDescent="0.2">
      <c r="E44" s="89"/>
      <c r="F44" s="89"/>
      <c r="G44" s="91"/>
      <c r="H44" s="86"/>
      <c r="I44" s="86"/>
    </row>
    <row r="45" spans="1:13" x14ac:dyDescent="0.2">
      <c r="E45" s="89"/>
      <c r="F45" s="89"/>
      <c r="G45" s="91"/>
      <c r="H45" s="86"/>
      <c r="I45" s="86"/>
    </row>
    <row r="46" spans="1:13" x14ac:dyDescent="0.2">
      <c r="E46" s="89"/>
      <c r="F46" s="89"/>
      <c r="H46" s="86"/>
      <c r="I46" s="86"/>
    </row>
    <row r="47" spans="1:13" x14ac:dyDescent="0.2">
      <c r="E47" s="89"/>
      <c r="F47" s="89"/>
      <c r="H47" s="86"/>
      <c r="I47" s="86"/>
    </row>
    <row r="48" spans="1:13" x14ac:dyDescent="0.2">
      <c r="E48" s="89"/>
      <c r="F48" s="89"/>
      <c r="H48" s="86"/>
      <c r="I48" s="86"/>
    </row>
    <row r="49" spans="5:9" x14ac:dyDescent="0.2">
      <c r="E49" s="89"/>
      <c r="F49" s="89"/>
      <c r="H49" s="86"/>
      <c r="I49" s="86"/>
    </row>
    <row r="50" spans="5:9" x14ac:dyDescent="0.2">
      <c r="E50" s="89"/>
      <c r="F50" s="89"/>
      <c r="H50" s="86"/>
      <c r="I50" s="86"/>
    </row>
    <row r="51" spans="5:9" x14ac:dyDescent="0.2">
      <c r="E51" s="89"/>
      <c r="F51" s="89"/>
      <c r="H51" s="86"/>
      <c r="I51" s="86"/>
    </row>
    <row r="52" spans="5:9" x14ac:dyDescent="0.2">
      <c r="E52" s="89"/>
      <c r="F52" s="89"/>
      <c r="H52" s="86"/>
      <c r="I52" s="86"/>
    </row>
    <row r="53" spans="5:9" x14ac:dyDescent="0.2">
      <c r="E53" s="89"/>
      <c r="F53" s="89"/>
    </row>
    <row r="54" spans="5:9" x14ac:dyDescent="0.2">
      <c r="E54" s="89"/>
      <c r="F54" s="89"/>
    </row>
    <row r="55" spans="5:9" x14ac:dyDescent="0.2">
      <c r="E55" s="89"/>
      <c r="F55" s="89"/>
    </row>
    <row r="56" spans="5:9" x14ac:dyDescent="0.2">
      <c r="E56" s="89"/>
      <c r="F56" s="89"/>
    </row>
    <row r="57" spans="5:9" x14ac:dyDescent="0.2">
      <c r="E57" s="89"/>
      <c r="F57" s="89"/>
    </row>
    <row r="58" spans="5:9" x14ac:dyDescent="0.2">
      <c r="E58" s="86"/>
      <c r="F58" s="86"/>
    </row>
    <row r="59" spans="5:9" x14ac:dyDescent="0.2">
      <c r="E59" s="86"/>
      <c r="F59" s="86"/>
    </row>
    <row r="60" spans="5:9" x14ac:dyDescent="0.2">
      <c r="E60" s="86"/>
      <c r="F60" s="86"/>
    </row>
    <row r="61" spans="5:9" x14ac:dyDescent="0.2">
      <c r="E61" s="86"/>
      <c r="F61" s="86"/>
    </row>
    <row r="62" spans="5:9" x14ac:dyDescent="0.2">
      <c r="E62" s="86"/>
      <c r="F62" s="86"/>
    </row>
    <row r="63" spans="5:9" x14ac:dyDescent="0.2">
      <c r="E63" s="86"/>
      <c r="F63" s="86"/>
    </row>
    <row r="64" spans="5:9" x14ac:dyDescent="0.2">
      <c r="E64" s="86"/>
      <c r="F64" s="86"/>
    </row>
    <row r="65" spans="5:6" x14ac:dyDescent="0.2">
      <c r="E65" s="86"/>
      <c r="F65" s="86"/>
    </row>
    <row r="66" spans="5:6" x14ac:dyDescent="0.2">
      <c r="E66" s="86"/>
      <c r="F66" s="86"/>
    </row>
    <row r="67" spans="5:6" x14ac:dyDescent="0.2">
      <c r="E67" s="86"/>
      <c r="F67" s="86"/>
    </row>
    <row r="68" spans="5:6" x14ac:dyDescent="0.2">
      <c r="E68" s="86"/>
      <c r="F68" s="86"/>
    </row>
    <row r="69" spans="5:6" x14ac:dyDescent="0.2">
      <c r="E69" s="86"/>
      <c r="F69" s="86"/>
    </row>
    <row r="70" spans="5:6" x14ac:dyDescent="0.2">
      <c r="E70" s="86"/>
      <c r="F70" s="86"/>
    </row>
    <row r="71" spans="5:6" x14ac:dyDescent="0.2">
      <c r="E71" s="86"/>
      <c r="F71" s="86"/>
    </row>
    <row r="72" spans="5:6" x14ac:dyDescent="0.2">
      <c r="E72" s="86"/>
      <c r="F72" s="86"/>
    </row>
    <row r="73" spans="5:6" x14ac:dyDescent="0.2">
      <c r="E73" s="86"/>
      <c r="F73" s="86"/>
    </row>
    <row r="74" spans="5:6" x14ac:dyDescent="0.2">
      <c r="E74" s="86"/>
      <c r="F74" s="86"/>
    </row>
    <row r="75" spans="5:6" x14ac:dyDescent="0.2">
      <c r="E75" s="86"/>
      <c r="F75" s="86"/>
    </row>
    <row r="76" spans="5:6" x14ac:dyDescent="0.2">
      <c r="E76" s="86"/>
      <c r="F76" s="86"/>
    </row>
    <row r="77" spans="5:6" x14ac:dyDescent="0.2">
      <c r="E77" s="86"/>
      <c r="F77" s="86"/>
    </row>
    <row r="78" spans="5:6" x14ac:dyDescent="0.2">
      <c r="E78" s="86"/>
      <c r="F78" s="86"/>
    </row>
    <row r="79" spans="5:6" x14ac:dyDescent="0.2">
      <c r="E79" s="86"/>
      <c r="F79" s="86"/>
    </row>
    <row r="80" spans="5:6" x14ac:dyDescent="0.2">
      <c r="E80" s="86"/>
      <c r="F80" s="86"/>
    </row>
    <row r="81" spans="5:6" x14ac:dyDescent="0.2">
      <c r="E81" s="86"/>
      <c r="F81" s="86"/>
    </row>
    <row r="82" spans="5:6" x14ac:dyDescent="0.2">
      <c r="E82" s="86"/>
      <c r="F82" s="86"/>
    </row>
    <row r="83" spans="5:6" x14ac:dyDescent="0.2">
      <c r="E83" s="86"/>
      <c r="F83" s="86"/>
    </row>
    <row r="84" spans="5:6" x14ac:dyDescent="0.2">
      <c r="E84" s="86"/>
      <c r="F84" s="86"/>
    </row>
    <row r="85" spans="5:6" x14ac:dyDescent="0.2">
      <c r="E85" s="86"/>
      <c r="F85" s="86"/>
    </row>
    <row r="86" spans="5:6" x14ac:dyDescent="0.2">
      <c r="E86" s="86"/>
      <c r="F86" s="86"/>
    </row>
    <row r="87" spans="5:6" x14ac:dyDescent="0.2">
      <c r="E87" s="86"/>
      <c r="F87" s="86"/>
    </row>
    <row r="88" spans="5:6" x14ac:dyDescent="0.2">
      <c r="E88" s="86"/>
      <c r="F88" s="86"/>
    </row>
    <row r="89" spans="5:6" x14ac:dyDescent="0.2">
      <c r="E89" s="86"/>
      <c r="F89" s="86"/>
    </row>
    <row r="90" spans="5:6" x14ac:dyDescent="0.2">
      <c r="E90" s="86"/>
      <c r="F90" s="86"/>
    </row>
    <row r="91" spans="5:6" x14ac:dyDescent="0.2">
      <c r="E91" s="86"/>
      <c r="F91" s="86"/>
    </row>
    <row r="92" spans="5:6" x14ac:dyDescent="0.2">
      <c r="E92" s="86"/>
      <c r="F92" s="86"/>
    </row>
    <row r="93" spans="5:6" x14ac:dyDescent="0.2">
      <c r="E93" s="86"/>
      <c r="F93" s="86"/>
    </row>
    <row r="94" spans="5:6" x14ac:dyDescent="0.2">
      <c r="E94" s="86"/>
      <c r="F94" s="86"/>
    </row>
    <row r="95" spans="5:6" x14ac:dyDescent="0.2">
      <c r="E95" s="86"/>
      <c r="F95" s="86"/>
    </row>
    <row r="96" spans="5:6" x14ac:dyDescent="0.2">
      <c r="E96" s="86"/>
      <c r="F96" s="86"/>
    </row>
    <row r="97" spans="5:6" x14ac:dyDescent="0.2">
      <c r="E97" s="86"/>
      <c r="F97" s="86"/>
    </row>
    <row r="98" spans="5:6" x14ac:dyDescent="0.2">
      <c r="E98" s="86"/>
      <c r="F98" s="86"/>
    </row>
    <row r="99" spans="5:6" x14ac:dyDescent="0.2">
      <c r="E99" s="86"/>
      <c r="F99" s="86"/>
    </row>
    <row r="100" spans="5:6" x14ac:dyDescent="0.2">
      <c r="E100" s="86"/>
      <c r="F100" s="86"/>
    </row>
    <row r="101" spans="5:6" x14ac:dyDescent="0.2">
      <c r="E101" s="86"/>
      <c r="F101" s="86"/>
    </row>
    <row r="102" spans="5:6" x14ac:dyDescent="0.2">
      <c r="E102" s="86"/>
      <c r="F102" s="86"/>
    </row>
    <row r="103" spans="5:6" x14ac:dyDescent="0.2">
      <c r="E103" s="86"/>
      <c r="F103" s="86"/>
    </row>
    <row r="104" spans="5:6" x14ac:dyDescent="0.2">
      <c r="E104" s="86"/>
      <c r="F104" s="86"/>
    </row>
    <row r="105" spans="5:6" x14ac:dyDescent="0.2">
      <c r="E105" s="86"/>
      <c r="F105" s="86"/>
    </row>
    <row r="106" spans="5:6" x14ac:dyDescent="0.2">
      <c r="E106" s="86"/>
      <c r="F106" s="86"/>
    </row>
    <row r="107" spans="5:6" x14ac:dyDescent="0.2">
      <c r="E107" s="86"/>
      <c r="F107" s="86"/>
    </row>
    <row r="108" spans="5:6" x14ac:dyDescent="0.2">
      <c r="E108" s="86"/>
      <c r="F108" s="86"/>
    </row>
    <row r="109" spans="5:6" x14ac:dyDescent="0.2">
      <c r="E109" s="86"/>
      <c r="F109" s="86"/>
    </row>
    <row r="110" spans="5:6" x14ac:dyDescent="0.2">
      <c r="E110" s="86"/>
      <c r="F110" s="86"/>
    </row>
    <row r="111" spans="5:6" x14ac:dyDescent="0.2">
      <c r="E111" s="86"/>
      <c r="F111" s="86"/>
    </row>
    <row r="112" spans="5:6" x14ac:dyDescent="0.2">
      <c r="E112" s="86"/>
      <c r="F112" s="86"/>
    </row>
    <row r="113" spans="5:6" x14ac:dyDescent="0.2">
      <c r="E113" s="86"/>
      <c r="F113" s="86"/>
    </row>
    <row r="114" spans="5:6" x14ac:dyDescent="0.2">
      <c r="E114" s="86"/>
      <c r="F114" s="86"/>
    </row>
    <row r="115" spans="5:6" x14ac:dyDescent="0.2">
      <c r="E115" s="86"/>
      <c r="F115" s="86"/>
    </row>
    <row r="116" spans="5:6" x14ac:dyDescent="0.2">
      <c r="E116" s="86"/>
      <c r="F116" s="86"/>
    </row>
    <row r="117" spans="5:6" x14ac:dyDescent="0.2">
      <c r="E117" s="86"/>
      <c r="F117" s="86"/>
    </row>
    <row r="118" spans="5:6" x14ac:dyDescent="0.2">
      <c r="E118" s="86"/>
      <c r="F118" s="86"/>
    </row>
    <row r="119" spans="5:6" x14ac:dyDescent="0.2">
      <c r="E119" s="86"/>
      <c r="F119" s="86"/>
    </row>
  </sheetData>
  <sheetProtection password="9325" sheet="1" objects="1" scenarios="1" deleteRows="0"/>
  <protectedRanges>
    <protectedRange sqref="A16:J35" name="PersonnelRange2"/>
    <protectedRange sqref="F12" name="PersonnelRange"/>
    <protectedRange sqref="F6" name="PersonnelRange_1"/>
  </protectedRanges>
  <mergeCells count="15">
    <mergeCell ref="A6:E6"/>
    <mergeCell ref="A8:M8"/>
    <mergeCell ref="F1:M1"/>
    <mergeCell ref="A7:M7"/>
    <mergeCell ref="F2:M2"/>
    <mergeCell ref="F4:M4"/>
    <mergeCell ref="F6:M6"/>
    <mergeCell ref="A5:M5"/>
    <mergeCell ref="L3:M3"/>
    <mergeCell ref="E3:G3"/>
    <mergeCell ref="A3:D3"/>
    <mergeCell ref="H3:K3"/>
    <mergeCell ref="A1:E1"/>
    <mergeCell ref="A2:E2"/>
    <mergeCell ref="A4:E4"/>
  </mergeCells>
  <phoneticPr fontId="2" type="noConversion"/>
  <pageMargins left="0.75" right="0.75" top="1" bottom="1" header="0.5" footer="0.5"/>
  <pageSetup paperSize="176" scale="82" fitToHeight="0" orientation="landscape" horizontalDpi="300" verticalDpi="300" r:id="rId1"/>
  <headerFooter alignWithMargins="0">
    <oddHeader>&amp;L&amp;9Personnel&amp;10
&amp;C&amp;"Arial,Bold"EMAC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Q61"/>
  <sheetViews>
    <sheetView showGridLines="0" view="pageBreakPreview" zoomScaleNormal="100" zoomScaleSheetLayoutView="100" workbookViewId="0">
      <pane ySplit="11" topLeftCell="A12" activePane="bottomLeft" state="frozen"/>
      <selection pane="bottomLeft" activeCell="A12" sqref="A12"/>
    </sheetView>
  </sheetViews>
  <sheetFormatPr defaultColWidth="8.85546875" defaultRowHeight="25.5" customHeight="1" x14ac:dyDescent="0.2"/>
  <cols>
    <col min="1" max="1" width="4.28515625" style="1" customWidth="1"/>
    <col min="2" max="2" width="7.7109375" style="1" customWidth="1"/>
    <col min="3" max="3" width="7.85546875" style="1" customWidth="1"/>
    <col min="4" max="6" width="8.85546875" style="1"/>
    <col min="7" max="8" width="8.42578125" style="1" customWidth="1"/>
    <col min="9" max="9" width="13.42578125" style="1" customWidth="1"/>
    <col min="10" max="10" width="9.140625" style="1" customWidth="1"/>
    <col min="11" max="11" width="12.85546875" style="1" customWidth="1"/>
    <col min="12" max="12" width="0.42578125" style="1" customWidth="1"/>
    <col min="13" max="13" width="11.42578125" style="1" customWidth="1"/>
    <col min="14" max="14" width="8.140625" style="1" customWidth="1"/>
    <col min="15" max="15" width="8.140625" style="1" hidden="1" customWidth="1"/>
    <col min="16" max="16" width="11.42578125" style="1" customWidth="1"/>
    <col min="17" max="17" width="14" style="1" customWidth="1"/>
    <col min="18" max="16384" width="8.85546875" style="1"/>
  </cols>
  <sheetData>
    <row r="1" spans="1:17" ht="25.5" customHeight="1" x14ac:dyDescent="0.2">
      <c r="A1" s="220" t="s">
        <v>17</v>
      </c>
      <c r="B1" s="396"/>
      <c r="C1" s="396"/>
      <c r="D1" s="396"/>
      <c r="E1" s="396"/>
      <c r="F1" s="398">
        <f>MRP!F2</f>
        <v>0</v>
      </c>
      <c r="G1" s="398"/>
      <c r="H1" s="398"/>
      <c r="I1" s="398"/>
      <c r="J1" s="398"/>
      <c r="K1" s="398"/>
      <c r="L1" s="398"/>
      <c r="M1" s="398"/>
      <c r="N1" s="398"/>
      <c r="O1" s="398"/>
      <c r="P1" s="398"/>
      <c r="Q1" s="398"/>
    </row>
    <row r="2" spans="1:17" ht="25.5" customHeight="1" x14ac:dyDescent="0.2">
      <c r="A2" s="167" t="s">
        <v>207</v>
      </c>
      <c r="B2" s="397"/>
      <c r="C2" s="397"/>
      <c r="D2" s="397"/>
      <c r="E2" s="397"/>
      <c r="F2" s="360">
        <f>MRP!F3</f>
        <v>0</v>
      </c>
      <c r="G2" s="360"/>
      <c r="H2" s="360"/>
      <c r="I2" s="360"/>
      <c r="J2" s="360"/>
      <c r="K2" s="360"/>
      <c r="L2" s="360"/>
      <c r="M2" s="360"/>
      <c r="N2" s="360"/>
      <c r="O2" s="360"/>
      <c r="P2" s="360"/>
      <c r="Q2" s="360"/>
    </row>
    <row r="3" spans="1:17" ht="56.25" customHeight="1" x14ac:dyDescent="0.2">
      <c r="A3" s="399" t="s">
        <v>174</v>
      </c>
      <c r="B3" s="400"/>
      <c r="C3" s="400"/>
      <c r="D3" s="400"/>
      <c r="E3" s="400"/>
      <c r="F3" s="400"/>
      <c r="G3" s="400"/>
      <c r="H3" s="400"/>
      <c r="I3" s="400"/>
      <c r="J3" s="400"/>
      <c r="K3" s="400"/>
      <c r="L3" s="400"/>
      <c r="M3" s="400"/>
      <c r="N3" s="400"/>
      <c r="O3" s="400"/>
      <c r="P3" s="400"/>
      <c r="Q3" s="401"/>
    </row>
    <row r="4" spans="1:17" ht="3.75" customHeight="1" x14ac:dyDescent="0.2">
      <c r="A4" s="403"/>
      <c r="B4" s="403"/>
      <c r="C4" s="403"/>
      <c r="D4" s="403"/>
      <c r="E4" s="404"/>
      <c r="F4" s="404"/>
      <c r="G4" s="404"/>
      <c r="H4" s="404"/>
      <c r="I4" s="404"/>
      <c r="J4" s="403"/>
      <c r="K4" s="403"/>
      <c r="L4" s="403"/>
      <c r="M4" s="403"/>
      <c r="N4" s="403"/>
      <c r="O4" s="403"/>
      <c r="P4" s="403"/>
      <c r="Q4" s="403"/>
    </row>
    <row r="5" spans="1:17" s="8" customFormat="1" ht="25.5" customHeight="1" x14ac:dyDescent="0.2">
      <c r="A5" s="253" t="s">
        <v>70</v>
      </c>
      <c r="B5" s="253"/>
      <c r="C5" s="253"/>
      <c r="D5" s="253"/>
      <c r="E5" s="253"/>
      <c r="F5" s="253"/>
      <c r="G5" s="280">
        <f>SUM(K12:K61)</f>
        <v>0</v>
      </c>
      <c r="H5" s="280"/>
      <c r="I5" s="280"/>
      <c r="J5" s="253" t="s">
        <v>71</v>
      </c>
      <c r="K5" s="253"/>
      <c r="L5" s="253"/>
      <c r="M5" s="253"/>
      <c r="N5" s="33"/>
      <c r="O5" s="69"/>
      <c r="P5" s="405">
        <f>SUM(Q12:Q61)</f>
        <v>0</v>
      </c>
      <c r="Q5" s="405"/>
    </row>
    <row r="6" spans="1:17" ht="4.5" customHeight="1" x14ac:dyDescent="0.2">
      <c r="A6" s="402"/>
      <c r="B6" s="402"/>
      <c r="C6" s="402"/>
      <c r="D6" s="402"/>
      <c r="E6" s="402"/>
      <c r="F6" s="402"/>
      <c r="G6" s="402"/>
      <c r="H6" s="402"/>
      <c r="I6" s="402"/>
      <c r="J6" s="402"/>
      <c r="K6" s="402"/>
      <c r="L6" s="402"/>
      <c r="M6" s="402"/>
      <c r="N6" s="402"/>
      <c r="O6" s="402"/>
      <c r="P6" s="402"/>
      <c r="Q6" s="402"/>
    </row>
    <row r="7" spans="1:17" ht="25.5" customHeight="1" x14ac:dyDescent="0.2">
      <c r="A7" s="390" t="s">
        <v>91</v>
      </c>
      <c r="B7" s="390"/>
      <c r="C7" s="390"/>
      <c r="D7" s="389">
        <f>COUNTA(B12:B61)</f>
        <v>0</v>
      </c>
      <c r="E7" s="389"/>
      <c r="F7" s="388" t="s">
        <v>117</v>
      </c>
      <c r="G7" s="388"/>
      <c r="H7" s="388"/>
      <c r="I7" s="2"/>
      <c r="J7" s="388" t="s">
        <v>118</v>
      </c>
      <c r="K7" s="388"/>
      <c r="L7" s="388"/>
      <c r="M7" s="388"/>
      <c r="N7" s="391"/>
      <c r="O7" s="392"/>
      <c r="P7" s="392"/>
      <c r="Q7" s="393"/>
    </row>
    <row r="8" spans="1:17" ht="3.75" customHeight="1" x14ac:dyDescent="0.2">
      <c r="A8" s="386" t="s">
        <v>90</v>
      </c>
      <c r="B8" s="386"/>
      <c r="C8" s="386"/>
      <c r="D8" s="386"/>
      <c r="E8" s="386"/>
      <c r="F8" s="386"/>
      <c r="G8" s="386"/>
      <c r="H8" s="386"/>
      <c r="I8" s="386"/>
      <c r="J8" s="386"/>
      <c r="K8" s="386"/>
      <c r="L8" s="386"/>
      <c r="M8" s="386"/>
      <c r="N8" s="386"/>
      <c r="O8" s="386"/>
      <c r="P8" s="386"/>
      <c r="Q8" s="386"/>
    </row>
    <row r="9" spans="1:17" ht="16.5" customHeight="1" x14ac:dyDescent="0.2">
      <c r="A9" s="395" t="s">
        <v>74</v>
      </c>
      <c r="B9" s="395"/>
      <c r="C9" s="395"/>
      <c r="D9" s="395"/>
      <c r="E9" s="395"/>
      <c r="F9" s="395"/>
      <c r="G9" s="395"/>
      <c r="H9" s="395"/>
      <c r="I9" s="395"/>
      <c r="J9" s="395"/>
      <c r="K9" s="395"/>
      <c r="L9" s="395"/>
      <c r="M9" s="395"/>
      <c r="N9" s="395"/>
      <c r="O9" s="395"/>
      <c r="P9" s="395"/>
      <c r="Q9" s="395"/>
    </row>
    <row r="10" spans="1:17" ht="16.5" customHeight="1" x14ac:dyDescent="0.2">
      <c r="A10" s="406" t="s">
        <v>69</v>
      </c>
      <c r="B10" s="407"/>
      <c r="C10" s="407"/>
      <c r="D10" s="407"/>
      <c r="E10" s="407"/>
      <c r="F10" s="407"/>
      <c r="G10" s="407"/>
      <c r="H10" s="408"/>
      <c r="I10" s="380" t="s">
        <v>67</v>
      </c>
      <c r="J10" s="381"/>
      <c r="K10" s="382"/>
      <c r="L10" s="383"/>
      <c r="M10" s="380" t="s">
        <v>114</v>
      </c>
      <c r="N10" s="381"/>
      <c r="O10" s="381"/>
      <c r="P10" s="381"/>
      <c r="Q10" s="382"/>
    </row>
    <row r="11" spans="1:17" s="8" customFormat="1" ht="25.5" customHeight="1" x14ac:dyDescent="0.2">
      <c r="A11" s="409"/>
      <c r="B11" s="410"/>
      <c r="C11" s="410"/>
      <c r="D11" s="410"/>
      <c r="E11" s="410"/>
      <c r="F11" s="410"/>
      <c r="G11" s="410"/>
      <c r="H11" s="411"/>
      <c r="I11" s="64" t="s">
        <v>64</v>
      </c>
      <c r="J11" s="64" t="s">
        <v>65</v>
      </c>
      <c r="K11" s="50" t="s">
        <v>115</v>
      </c>
      <c r="L11" s="384"/>
      <c r="M11" s="64" t="s">
        <v>68</v>
      </c>
      <c r="N11" s="64" t="s">
        <v>65</v>
      </c>
      <c r="O11" s="64" t="s">
        <v>164</v>
      </c>
      <c r="P11" s="64" t="s">
        <v>116</v>
      </c>
      <c r="Q11" s="50" t="s">
        <v>63</v>
      </c>
    </row>
    <row r="12" spans="1:17" ht="24.75" customHeight="1" x14ac:dyDescent="0.2">
      <c r="A12" s="53">
        <v>1</v>
      </c>
      <c r="B12" s="387"/>
      <c r="C12" s="387"/>
      <c r="D12" s="387"/>
      <c r="E12" s="387"/>
      <c r="F12" s="387"/>
      <c r="G12" s="387"/>
      <c r="H12" s="387"/>
      <c r="I12" s="35"/>
      <c r="J12" s="36"/>
      <c r="K12" s="51">
        <f>I12*J12</f>
        <v>0</v>
      </c>
      <c r="L12" s="384"/>
      <c r="M12" s="35"/>
      <c r="N12" s="36"/>
      <c r="O12" s="72">
        <f>M12*N12</f>
        <v>0</v>
      </c>
      <c r="P12" s="37"/>
      <c r="Q12" s="52">
        <f>(M12*N12)*P12</f>
        <v>0</v>
      </c>
    </row>
    <row r="13" spans="1:17" ht="24.75" customHeight="1" x14ac:dyDescent="0.2">
      <c r="A13" s="53">
        <v>2</v>
      </c>
      <c r="B13" s="394"/>
      <c r="C13" s="394"/>
      <c r="D13" s="394"/>
      <c r="E13" s="394"/>
      <c r="F13" s="394"/>
      <c r="G13" s="394"/>
      <c r="H13" s="394"/>
      <c r="I13" s="35"/>
      <c r="J13" s="36"/>
      <c r="K13" s="51">
        <f t="shared" ref="K13:K41" si="0">I13*J13</f>
        <v>0</v>
      </c>
      <c r="L13" s="384"/>
      <c r="M13" s="35"/>
      <c r="N13" s="36"/>
      <c r="O13" s="72">
        <f t="shared" ref="O13:O61" si="1">M13*N13</f>
        <v>0</v>
      </c>
      <c r="P13" s="37"/>
      <c r="Q13" s="52">
        <f t="shared" ref="Q13:Q61" si="2">(M13*N13)*P13</f>
        <v>0</v>
      </c>
    </row>
    <row r="14" spans="1:17" ht="24.75" customHeight="1" x14ac:dyDescent="0.2">
      <c r="A14" s="53">
        <v>3</v>
      </c>
      <c r="B14" s="387"/>
      <c r="C14" s="387"/>
      <c r="D14" s="387"/>
      <c r="E14" s="387"/>
      <c r="F14" s="387"/>
      <c r="G14" s="387"/>
      <c r="H14" s="387"/>
      <c r="I14" s="35"/>
      <c r="J14" s="36"/>
      <c r="K14" s="51">
        <f t="shared" si="0"/>
        <v>0</v>
      </c>
      <c r="L14" s="384"/>
      <c r="M14" s="35"/>
      <c r="N14" s="36"/>
      <c r="O14" s="72">
        <f t="shared" si="1"/>
        <v>0</v>
      </c>
      <c r="P14" s="37"/>
      <c r="Q14" s="52">
        <f t="shared" si="2"/>
        <v>0</v>
      </c>
    </row>
    <row r="15" spans="1:17" ht="24.75" customHeight="1" x14ac:dyDescent="0.2">
      <c r="A15" s="53">
        <v>4</v>
      </c>
      <c r="B15" s="387"/>
      <c r="C15" s="387"/>
      <c r="D15" s="387"/>
      <c r="E15" s="387"/>
      <c r="F15" s="387"/>
      <c r="G15" s="387"/>
      <c r="H15" s="387"/>
      <c r="I15" s="35"/>
      <c r="J15" s="36"/>
      <c r="K15" s="51">
        <f t="shared" si="0"/>
        <v>0</v>
      </c>
      <c r="L15" s="384"/>
      <c r="M15" s="35"/>
      <c r="N15" s="36"/>
      <c r="O15" s="72">
        <f t="shared" si="1"/>
        <v>0</v>
      </c>
      <c r="P15" s="37"/>
      <c r="Q15" s="52">
        <f t="shared" si="2"/>
        <v>0</v>
      </c>
    </row>
    <row r="16" spans="1:17" ht="24.75" customHeight="1" x14ac:dyDescent="0.2">
      <c r="A16" s="53">
        <v>5</v>
      </c>
      <c r="B16" s="387"/>
      <c r="C16" s="387"/>
      <c r="D16" s="387"/>
      <c r="E16" s="387"/>
      <c r="F16" s="387"/>
      <c r="G16" s="387"/>
      <c r="H16" s="387"/>
      <c r="I16" s="35"/>
      <c r="J16" s="36"/>
      <c r="K16" s="51">
        <f t="shared" si="0"/>
        <v>0</v>
      </c>
      <c r="L16" s="384"/>
      <c r="M16" s="35"/>
      <c r="N16" s="36"/>
      <c r="O16" s="72">
        <f t="shared" si="1"/>
        <v>0</v>
      </c>
      <c r="P16" s="37"/>
      <c r="Q16" s="52">
        <f t="shared" si="2"/>
        <v>0</v>
      </c>
    </row>
    <row r="17" spans="1:17" ht="24.75" customHeight="1" x14ac:dyDescent="0.2">
      <c r="A17" s="53">
        <v>6</v>
      </c>
      <c r="B17" s="387"/>
      <c r="C17" s="387"/>
      <c r="D17" s="387"/>
      <c r="E17" s="387"/>
      <c r="F17" s="387"/>
      <c r="G17" s="387"/>
      <c r="H17" s="387"/>
      <c r="I17" s="35"/>
      <c r="J17" s="36"/>
      <c r="K17" s="51">
        <f t="shared" si="0"/>
        <v>0</v>
      </c>
      <c r="L17" s="384"/>
      <c r="M17" s="35"/>
      <c r="N17" s="36"/>
      <c r="O17" s="72">
        <f t="shared" si="1"/>
        <v>0</v>
      </c>
      <c r="P17" s="37"/>
      <c r="Q17" s="52">
        <f t="shared" si="2"/>
        <v>0</v>
      </c>
    </row>
    <row r="18" spans="1:17" ht="24.75" customHeight="1" x14ac:dyDescent="0.2">
      <c r="A18" s="53">
        <v>7</v>
      </c>
      <c r="B18" s="387"/>
      <c r="C18" s="387"/>
      <c r="D18" s="387"/>
      <c r="E18" s="387"/>
      <c r="F18" s="387"/>
      <c r="G18" s="387"/>
      <c r="H18" s="387"/>
      <c r="I18" s="35"/>
      <c r="J18" s="36"/>
      <c r="K18" s="51">
        <f t="shared" si="0"/>
        <v>0</v>
      </c>
      <c r="L18" s="384"/>
      <c r="M18" s="35"/>
      <c r="N18" s="36"/>
      <c r="O18" s="72">
        <f t="shared" si="1"/>
        <v>0</v>
      </c>
      <c r="P18" s="37"/>
      <c r="Q18" s="52">
        <f t="shared" si="2"/>
        <v>0</v>
      </c>
    </row>
    <row r="19" spans="1:17" ht="24.75" customHeight="1" x14ac:dyDescent="0.2">
      <c r="A19" s="53">
        <v>8</v>
      </c>
      <c r="B19" s="387"/>
      <c r="C19" s="387"/>
      <c r="D19" s="387"/>
      <c r="E19" s="387"/>
      <c r="F19" s="387"/>
      <c r="G19" s="387"/>
      <c r="H19" s="387"/>
      <c r="I19" s="35"/>
      <c r="J19" s="36"/>
      <c r="K19" s="51">
        <f t="shared" si="0"/>
        <v>0</v>
      </c>
      <c r="L19" s="384"/>
      <c r="M19" s="35"/>
      <c r="N19" s="36"/>
      <c r="O19" s="72">
        <f t="shared" si="1"/>
        <v>0</v>
      </c>
      <c r="P19" s="37"/>
      <c r="Q19" s="52">
        <f t="shared" si="2"/>
        <v>0</v>
      </c>
    </row>
    <row r="20" spans="1:17" ht="24.75" customHeight="1" x14ac:dyDescent="0.2">
      <c r="A20" s="53">
        <v>9</v>
      </c>
      <c r="B20" s="387"/>
      <c r="C20" s="387"/>
      <c r="D20" s="387"/>
      <c r="E20" s="387"/>
      <c r="F20" s="387"/>
      <c r="G20" s="387"/>
      <c r="H20" s="387"/>
      <c r="I20" s="35"/>
      <c r="J20" s="36"/>
      <c r="K20" s="51">
        <f t="shared" si="0"/>
        <v>0</v>
      </c>
      <c r="L20" s="384"/>
      <c r="M20" s="35"/>
      <c r="N20" s="36"/>
      <c r="O20" s="72">
        <f t="shared" si="1"/>
        <v>0</v>
      </c>
      <c r="P20" s="37"/>
      <c r="Q20" s="52">
        <f t="shared" si="2"/>
        <v>0</v>
      </c>
    </row>
    <row r="21" spans="1:17" ht="24.75" customHeight="1" x14ac:dyDescent="0.2">
      <c r="A21" s="53">
        <v>10</v>
      </c>
      <c r="B21" s="387"/>
      <c r="C21" s="387"/>
      <c r="D21" s="387"/>
      <c r="E21" s="387"/>
      <c r="F21" s="387"/>
      <c r="G21" s="387"/>
      <c r="H21" s="387"/>
      <c r="I21" s="35"/>
      <c r="J21" s="36"/>
      <c r="K21" s="51">
        <f t="shared" si="0"/>
        <v>0</v>
      </c>
      <c r="L21" s="384"/>
      <c r="M21" s="35"/>
      <c r="N21" s="36"/>
      <c r="O21" s="72">
        <f t="shared" si="1"/>
        <v>0</v>
      </c>
      <c r="P21" s="37"/>
      <c r="Q21" s="52">
        <f t="shared" si="2"/>
        <v>0</v>
      </c>
    </row>
    <row r="22" spans="1:17" ht="24.75" customHeight="1" x14ac:dyDescent="0.2">
      <c r="A22" s="53">
        <v>11</v>
      </c>
      <c r="B22" s="387"/>
      <c r="C22" s="387"/>
      <c r="D22" s="387"/>
      <c r="E22" s="387"/>
      <c r="F22" s="387"/>
      <c r="G22" s="387"/>
      <c r="H22" s="387"/>
      <c r="I22" s="35"/>
      <c r="J22" s="36"/>
      <c r="K22" s="51">
        <f t="shared" si="0"/>
        <v>0</v>
      </c>
      <c r="L22" s="384"/>
      <c r="M22" s="35"/>
      <c r="N22" s="36"/>
      <c r="O22" s="72">
        <f t="shared" si="1"/>
        <v>0</v>
      </c>
      <c r="P22" s="37"/>
      <c r="Q22" s="52">
        <f t="shared" si="2"/>
        <v>0</v>
      </c>
    </row>
    <row r="23" spans="1:17" ht="24.75" customHeight="1" x14ac:dyDescent="0.2">
      <c r="A23" s="53">
        <v>12</v>
      </c>
      <c r="B23" s="387"/>
      <c r="C23" s="387"/>
      <c r="D23" s="387"/>
      <c r="E23" s="387"/>
      <c r="F23" s="387"/>
      <c r="G23" s="387"/>
      <c r="H23" s="387"/>
      <c r="I23" s="35"/>
      <c r="J23" s="36"/>
      <c r="K23" s="51">
        <f t="shared" si="0"/>
        <v>0</v>
      </c>
      <c r="L23" s="384"/>
      <c r="M23" s="35"/>
      <c r="N23" s="36"/>
      <c r="O23" s="72">
        <f t="shared" si="1"/>
        <v>0</v>
      </c>
      <c r="P23" s="37"/>
      <c r="Q23" s="52">
        <f t="shared" si="2"/>
        <v>0</v>
      </c>
    </row>
    <row r="24" spans="1:17" ht="24.75" customHeight="1" x14ac:dyDescent="0.2">
      <c r="A24" s="53">
        <v>13</v>
      </c>
      <c r="B24" s="387"/>
      <c r="C24" s="387"/>
      <c r="D24" s="387"/>
      <c r="E24" s="387"/>
      <c r="F24" s="387"/>
      <c r="G24" s="387"/>
      <c r="H24" s="387"/>
      <c r="I24" s="35"/>
      <c r="J24" s="36"/>
      <c r="K24" s="51">
        <f t="shared" si="0"/>
        <v>0</v>
      </c>
      <c r="L24" s="384"/>
      <c r="M24" s="35"/>
      <c r="N24" s="36"/>
      <c r="O24" s="72">
        <f t="shared" si="1"/>
        <v>0</v>
      </c>
      <c r="P24" s="37"/>
      <c r="Q24" s="52">
        <f t="shared" si="2"/>
        <v>0</v>
      </c>
    </row>
    <row r="25" spans="1:17" ht="24.75" customHeight="1" x14ac:dyDescent="0.2">
      <c r="A25" s="53">
        <v>14</v>
      </c>
      <c r="B25" s="387"/>
      <c r="C25" s="387"/>
      <c r="D25" s="387"/>
      <c r="E25" s="387"/>
      <c r="F25" s="387"/>
      <c r="G25" s="387"/>
      <c r="H25" s="387"/>
      <c r="I25" s="35"/>
      <c r="J25" s="36"/>
      <c r="K25" s="51">
        <f t="shared" si="0"/>
        <v>0</v>
      </c>
      <c r="L25" s="384"/>
      <c r="M25" s="35"/>
      <c r="N25" s="36"/>
      <c r="O25" s="72">
        <f t="shared" si="1"/>
        <v>0</v>
      </c>
      <c r="P25" s="37"/>
      <c r="Q25" s="52">
        <f t="shared" si="2"/>
        <v>0</v>
      </c>
    </row>
    <row r="26" spans="1:17" ht="24.75" customHeight="1" x14ac:dyDescent="0.2">
      <c r="A26" s="53">
        <v>15</v>
      </c>
      <c r="B26" s="387"/>
      <c r="C26" s="387"/>
      <c r="D26" s="387"/>
      <c r="E26" s="387"/>
      <c r="F26" s="387"/>
      <c r="G26" s="387"/>
      <c r="H26" s="387"/>
      <c r="I26" s="35"/>
      <c r="J26" s="36"/>
      <c r="K26" s="51">
        <f t="shared" si="0"/>
        <v>0</v>
      </c>
      <c r="L26" s="384"/>
      <c r="M26" s="35"/>
      <c r="N26" s="36"/>
      <c r="O26" s="72">
        <f t="shared" si="1"/>
        <v>0</v>
      </c>
      <c r="P26" s="37"/>
      <c r="Q26" s="52">
        <f t="shared" si="2"/>
        <v>0</v>
      </c>
    </row>
    <row r="27" spans="1:17" ht="24.75" customHeight="1" x14ac:dyDescent="0.2">
      <c r="A27" s="53">
        <v>16</v>
      </c>
      <c r="B27" s="387"/>
      <c r="C27" s="387"/>
      <c r="D27" s="387"/>
      <c r="E27" s="387"/>
      <c r="F27" s="387"/>
      <c r="G27" s="387"/>
      <c r="H27" s="387"/>
      <c r="I27" s="35"/>
      <c r="J27" s="36"/>
      <c r="K27" s="51">
        <f t="shared" si="0"/>
        <v>0</v>
      </c>
      <c r="L27" s="384"/>
      <c r="M27" s="35"/>
      <c r="N27" s="36"/>
      <c r="O27" s="72">
        <f t="shared" si="1"/>
        <v>0</v>
      </c>
      <c r="P27" s="37"/>
      <c r="Q27" s="52">
        <f t="shared" si="2"/>
        <v>0</v>
      </c>
    </row>
    <row r="28" spans="1:17" ht="24.75" customHeight="1" x14ac:dyDescent="0.2">
      <c r="A28" s="53">
        <v>17</v>
      </c>
      <c r="B28" s="387"/>
      <c r="C28" s="387"/>
      <c r="D28" s="387"/>
      <c r="E28" s="387"/>
      <c r="F28" s="387"/>
      <c r="G28" s="387"/>
      <c r="H28" s="387"/>
      <c r="I28" s="35"/>
      <c r="J28" s="36"/>
      <c r="K28" s="51">
        <f t="shared" si="0"/>
        <v>0</v>
      </c>
      <c r="L28" s="384"/>
      <c r="M28" s="35"/>
      <c r="N28" s="36"/>
      <c r="O28" s="72">
        <f t="shared" si="1"/>
        <v>0</v>
      </c>
      <c r="P28" s="37"/>
      <c r="Q28" s="52">
        <f t="shared" si="2"/>
        <v>0</v>
      </c>
    </row>
    <row r="29" spans="1:17" ht="24.75" customHeight="1" x14ac:dyDescent="0.2">
      <c r="A29" s="53">
        <v>18</v>
      </c>
      <c r="B29" s="387"/>
      <c r="C29" s="387"/>
      <c r="D29" s="387"/>
      <c r="E29" s="387"/>
      <c r="F29" s="387"/>
      <c r="G29" s="387"/>
      <c r="H29" s="387"/>
      <c r="I29" s="35"/>
      <c r="J29" s="36"/>
      <c r="K29" s="51">
        <f t="shared" si="0"/>
        <v>0</v>
      </c>
      <c r="L29" s="384"/>
      <c r="M29" s="35"/>
      <c r="N29" s="36"/>
      <c r="O29" s="72">
        <f t="shared" si="1"/>
        <v>0</v>
      </c>
      <c r="P29" s="37"/>
      <c r="Q29" s="52">
        <f t="shared" si="2"/>
        <v>0</v>
      </c>
    </row>
    <row r="30" spans="1:17" ht="24.75" customHeight="1" x14ac:dyDescent="0.2">
      <c r="A30" s="53">
        <v>29</v>
      </c>
      <c r="B30" s="387"/>
      <c r="C30" s="387"/>
      <c r="D30" s="387"/>
      <c r="E30" s="387"/>
      <c r="F30" s="387"/>
      <c r="G30" s="387"/>
      <c r="H30" s="387"/>
      <c r="I30" s="35"/>
      <c r="J30" s="36"/>
      <c r="K30" s="51">
        <f t="shared" si="0"/>
        <v>0</v>
      </c>
      <c r="L30" s="384"/>
      <c r="M30" s="35"/>
      <c r="N30" s="36"/>
      <c r="O30" s="72">
        <f t="shared" si="1"/>
        <v>0</v>
      </c>
      <c r="P30" s="37"/>
      <c r="Q30" s="52">
        <f t="shared" si="2"/>
        <v>0</v>
      </c>
    </row>
    <row r="31" spans="1:17" ht="24.75" customHeight="1" x14ac:dyDescent="0.2">
      <c r="A31" s="53">
        <v>20</v>
      </c>
      <c r="B31" s="387"/>
      <c r="C31" s="387"/>
      <c r="D31" s="387"/>
      <c r="E31" s="387"/>
      <c r="F31" s="387"/>
      <c r="G31" s="387"/>
      <c r="H31" s="387"/>
      <c r="I31" s="35"/>
      <c r="J31" s="36"/>
      <c r="K31" s="51">
        <f t="shared" si="0"/>
        <v>0</v>
      </c>
      <c r="L31" s="384"/>
      <c r="M31" s="35"/>
      <c r="N31" s="36"/>
      <c r="O31" s="72">
        <f t="shared" si="1"/>
        <v>0</v>
      </c>
      <c r="P31" s="37"/>
      <c r="Q31" s="52">
        <f t="shared" si="2"/>
        <v>0</v>
      </c>
    </row>
    <row r="32" spans="1:17" ht="24.75" customHeight="1" x14ac:dyDescent="0.2">
      <c r="A32" s="53">
        <v>21</v>
      </c>
      <c r="B32" s="387"/>
      <c r="C32" s="387"/>
      <c r="D32" s="387"/>
      <c r="E32" s="387"/>
      <c r="F32" s="387"/>
      <c r="G32" s="387"/>
      <c r="H32" s="387"/>
      <c r="I32" s="35"/>
      <c r="J32" s="36"/>
      <c r="K32" s="51">
        <f t="shared" si="0"/>
        <v>0</v>
      </c>
      <c r="L32" s="384"/>
      <c r="M32" s="35"/>
      <c r="N32" s="36"/>
      <c r="O32" s="72">
        <f t="shared" si="1"/>
        <v>0</v>
      </c>
      <c r="P32" s="37"/>
      <c r="Q32" s="52">
        <f t="shared" si="2"/>
        <v>0</v>
      </c>
    </row>
    <row r="33" spans="1:17" ht="24.75" customHeight="1" x14ac:dyDescent="0.2">
      <c r="A33" s="53">
        <v>22</v>
      </c>
      <c r="B33" s="387"/>
      <c r="C33" s="387"/>
      <c r="D33" s="387"/>
      <c r="E33" s="387"/>
      <c r="F33" s="387"/>
      <c r="G33" s="387"/>
      <c r="H33" s="387"/>
      <c r="I33" s="35"/>
      <c r="J33" s="36"/>
      <c r="K33" s="51">
        <f t="shared" si="0"/>
        <v>0</v>
      </c>
      <c r="L33" s="384"/>
      <c r="M33" s="35"/>
      <c r="N33" s="36"/>
      <c r="O33" s="72">
        <f t="shared" si="1"/>
        <v>0</v>
      </c>
      <c r="P33" s="37"/>
      <c r="Q33" s="52">
        <f t="shared" si="2"/>
        <v>0</v>
      </c>
    </row>
    <row r="34" spans="1:17" ht="24.75" customHeight="1" x14ac:dyDescent="0.2">
      <c r="A34" s="53">
        <v>23</v>
      </c>
      <c r="B34" s="387"/>
      <c r="C34" s="387"/>
      <c r="D34" s="387"/>
      <c r="E34" s="387"/>
      <c r="F34" s="387"/>
      <c r="G34" s="387"/>
      <c r="H34" s="387"/>
      <c r="I34" s="35"/>
      <c r="J34" s="36"/>
      <c r="K34" s="51">
        <f t="shared" si="0"/>
        <v>0</v>
      </c>
      <c r="L34" s="384"/>
      <c r="M34" s="35"/>
      <c r="N34" s="36"/>
      <c r="O34" s="72">
        <f t="shared" si="1"/>
        <v>0</v>
      </c>
      <c r="P34" s="37"/>
      <c r="Q34" s="52">
        <f t="shared" si="2"/>
        <v>0</v>
      </c>
    </row>
    <row r="35" spans="1:17" ht="24.75" customHeight="1" x14ac:dyDescent="0.2">
      <c r="A35" s="53">
        <v>24</v>
      </c>
      <c r="B35" s="387"/>
      <c r="C35" s="387"/>
      <c r="D35" s="387"/>
      <c r="E35" s="387"/>
      <c r="F35" s="387"/>
      <c r="G35" s="387"/>
      <c r="H35" s="387"/>
      <c r="I35" s="35"/>
      <c r="J35" s="36"/>
      <c r="K35" s="51">
        <f t="shared" si="0"/>
        <v>0</v>
      </c>
      <c r="L35" s="384"/>
      <c r="M35" s="35"/>
      <c r="N35" s="36"/>
      <c r="O35" s="72">
        <f t="shared" si="1"/>
        <v>0</v>
      </c>
      <c r="P35" s="37"/>
      <c r="Q35" s="52">
        <f t="shared" si="2"/>
        <v>0</v>
      </c>
    </row>
    <row r="36" spans="1:17" ht="24.75" customHeight="1" x14ac:dyDescent="0.2">
      <c r="A36" s="53">
        <v>25</v>
      </c>
      <c r="B36" s="387"/>
      <c r="C36" s="387"/>
      <c r="D36" s="387"/>
      <c r="E36" s="387"/>
      <c r="F36" s="387"/>
      <c r="G36" s="387"/>
      <c r="H36" s="387"/>
      <c r="I36" s="35"/>
      <c r="J36" s="36"/>
      <c r="K36" s="51">
        <f t="shared" si="0"/>
        <v>0</v>
      </c>
      <c r="L36" s="384"/>
      <c r="M36" s="35"/>
      <c r="N36" s="36"/>
      <c r="O36" s="72">
        <f t="shared" si="1"/>
        <v>0</v>
      </c>
      <c r="P36" s="37"/>
      <c r="Q36" s="52">
        <f t="shared" si="2"/>
        <v>0</v>
      </c>
    </row>
    <row r="37" spans="1:17" ht="24.75" customHeight="1" x14ac:dyDescent="0.2">
      <c r="A37" s="53">
        <v>26</v>
      </c>
      <c r="B37" s="387"/>
      <c r="C37" s="387"/>
      <c r="D37" s="387"/>
      <c r="E37" s="387"/>
      <c r="F37" s="387"/>
      <c r="G37" s="387"/>
      <c r="H37" s="387"/>
      <c r="I37" s="35"/>
      <c r="J37" s="36"/>
      <c r="K37" s="51">
        <f t="shared" si="0"/>
        <v>0</v>
      </c>
      <c r="L37" s="384"/>
      <c r="M37" s="35"/>
      <c r="N37" s="36"/>
      <c r="O37" s="72">
        <f t="shared" si="1"/>
        <v>0</v>
      </c>
      <c r="P37" s="37"/>
      <c r="Q37" s="52">
        <f t="shared" si="2"/>
        <v>0</v>
      </c>
    </row>
    <row r="38" spans="1:17" ht="24.75" customHeight="1" x14ac:dyDescent="0.2">
      <c r="A38" s="53">
        <v>27</v>
      </c>
      <c r="B38" s="387"/>
      <c r="C38" s="387"/>
      <c r="D38" s="387"/>
      <c r="E38" s="387"/>
      <c r="F38" s="387"/>
      <c r="G38" s="387"/>
      <c r="H38" s="387"/>
      <c r="I38" s="35"/>
      <c r="J38" s="36"/>
      <c r="K38" s="51">
        <f t="shared" si="0"/>
        <v>0</v>
      </c>
      <c r="L38" s="384"/>
      <c r="M38" s="35"/>
      <c r="N38" s="36"/>
      <c r="O38" s="72">
        <f t="shared" si="1"/>
        <v>0</v>
      </c>
      <c r="P38" s="37"/>
      <c r="Q38" s="52">
        <f t="shared" si="2"/>
        <v>0</v>
      </c>
    </row>
    <row r="39" spans="1:17" ht="24.75" customHeight="1" x14ac:dyDescent="0.2">
      <c r="A39" s="53">
        <v>28</v>
      </c>
      <c r="B39" s="387"/>
      <c r="C39" s="387"/>
      <c r="D39" s="387"/>
      <c r="E39" s="387"/>
      <c r="F39" s="387"/>
      <c r="G39" s="387"/>
      <c r="H39" s="387"/>
      <c r="I39" s="35"/>
      <c r="J39" s="36"/>
      <c r="K39" s="51">
        <f t="shared" si="0"/>
        <v>0</v>
      </c>
      <c r="L39" s="384"/>
      <c r="M39" s="35"/>
      <c r="N39" s="36"/>
      <c r="O39" s="72">
        <f t="shared" si="1"/>
        <v>0</v>
      </c>
      <c r="P39" s="37"/>
      <c r="Q39" s="52">
        <f t="shared" si="2"/>
        <v>0</v>
      </c>
    </row>
    <row r="40" spans="1:17" ht="24.75" customHeight="1" x14ac:dyDescent="0.2">
      <c r="A40" s="53">
        <v>29</v>
      </c>
      <c r="B40" s="387"/>
      <c r="C40" s="387"/>
      <c r="D40" s="387"/>
      <c r="E40" s="387"/>
      <c r="F40" s="387"/>
      <c r="G40" s="387"/>
      <c r="H40" s="387"/>
      <c r="I40" s="35"/>
      <c r="J40" s="36"/>
      <c r="K40" s="51">
        <f t="shared" si="0"/>
        <v>0</v>
      </c>
      <c r="L40" s="384"/>
      <c r="M40" s="35"/>
      <c r="N40" s="36"/>
      <c r="O40" s="72">
        <f t="shared" si="1"/>
        <v>0</v>
      </c>
      <c r="P40" s="37"/>
      <c r="Q40" s="52">
        <f t="shared" si="2"/>
        <v>0</v>
      </c>
    </row>
    <row r="41" spans="1:17" ht="24.75" customHeight="1" x14ac:dyDescent="0.2">
      <c r="A41" s="53">
        <v>30</v>
      </c>
      <c r="B41" s="387"/>
      <c r="C41" s="387"/>
      <c r="D41" s="387"/>
      <c r="E41" s="387"/>
      <c r="F41" s="387"/>
      <c r="G41" s="387"/>
      <c r="H41" s="387"/>
      <c r="I41" s="35"/>
      <c r="J41" s="36"/>
      <c r="K41" s="51">
        <f t="shared" si="0"/>
        <v>0</v>
      </c>
      <c r="L41" s="385"/>
      <c r="M41" s="35"/>
      <c r="N41" s="36"/>
      <c r="O41" s="72">
        <f t="shared" si="1"/>
        <v>0</v>
      </c>
      <c r="P41" s="37"/>
      <c r="Q41" s="52">
        <f t="shared" si="2"/>
        <v>0</v>
      </c>
    </row>
    <row r="42" spans="1:17" ht="24.75" customHeight="1" x14ac:dyDescent="0.2">
      <c r="A42" s="53">
        <v>31</v>
      </c>
      <c r="B42" s="387"/>
      <c r="C42" s="387"/>
      <c r="D42" s="387"/>
      <c r="E42" s="387"/>
      <c r="F42" s="387"/>
      <c r="G42" s="387"/>
      <c r="H42" s="387"/>
      <c r="I42" s="35"/>
      <c r="J42" s="36"/>
      <c r="K42" s="51">
        <f t="shared" ref="K42:K61" si="3">I42*J42</f>
        <v>0</v>
      </c>
      <c r="M42" s="35"/>
      <c r="N42" s="36"/>
      <c r="O42" s="72">
        <f t="shared" si="1"/>
        <v>0</v>
      </c>
      <c r="P42" s="37"/>
      <c r="Q42" s="52">
        <f t="shared" si="2"/>
        <v>0</v>
      </c>
    </row>
    <row r="43" spans="1:17" ht="24.75" customHeight="1" x14ac:dyDescent="0.2">
      <c r="A43" s="53">
        <v>32</v>
      </c>
      <c r="B43" s="387"/>
      <c r="C43" s="387"/>
      <c r="D43" s="387"/>
      <c r="E43" s="387"/>
      <c r="F43" s="387"/>
      <c r="G43" s="387"/>
      <c r="H43" s="387"/>
      <c r="I43" s="35"/>
      <c r="J43" s="36"/>
      <c r="K43" s="51">
        <f t="shared" si="3"/>
        <v>0</v>
      </c>
      <c r="M43" s="35"/>
      <c r="N43" s="36"/>
      <c r="O43" s="72">
        <f t="shared" si="1"/>
        <v>0</v>
      </c>
      <c r="P43" s="37"/>
      <c r="Q43" s="52">
        <f t="shared" si="2"/>
        <v>0</v>
      </c>
    </row>
    <row r="44" spans="1:17" ht="24.75" customHeight="1" x14ac:dyDescent="0.2">
      <c r="A44" s="53">
        <v>33</v>
      </c>
      <c r="B44" s="387"/>
      <c r="C44" s="387"/>
      <c r="D44" s="387"/>
      <c r="E44" s="387"/>
      <c r="F44" s="387"/>
      <c r="G44" s="387"/>
      <c r="H44" s="387"/>
      <c r="I44" s="35"/>
      <c r="J44" s="36"/>
      <c r="K44" s="51">
        <f t="shared" si="3"/>
        <v>0</v>
      </c>
      <c r="M44" s="35"/>
      <c r="N44" s="36"/>
      <c r="O44" s="72">
        <f t="shared" si="1"/>
        <v>0</v>
      </c>
      <c r="P44" s="37"/>
      <c r="Q44" s="52">
        <f t="shared" si="2"/>
        <v>0</v>
      </c>
    </row>
    <row r="45" spans="1:17" ht="24.75" customHeight="1" x14ac:dyDescent="0.2">
      <c r="A45" s="53">
        <v>34</v>
      </c>
      <c r="B45" s="387"/>
      <c r="C45" s="387"/>
      <c r="D45" s="387"/>
      <c r="E45" s="387"/>
      <c r="F45" s="387"/>
      <c r="G45" s="387"/>
      <c r="H45" s="387"/>
      <c r="I45" s="35"/>
      <c r="J45" s="36"/>
      <c r="K45" s="51">
        <f t="shared" si="3"/>
        <v>0</v>
      </c>
      <c r="M45" s="35"/>
      <c r="N45" s="36"/>
      <c r="O45" s="72">
        <f t="shared" si="1"/>
        <v>0</v>
      </c>
      <c r="P45" s="37"/>
      <c r="Q45" s="52">
        <f t="shared" si="2"/>
        <v>0</v>
      </c>
    </row>
    <row r="46" spans="1:17" ht="24.75" customHeight="1" x14ac:dyDescent="0.2">
      <c r="A46" s="53">
        <v>35</v>
      </c>
      <c r="B46" s="387"/>
      <c r="C46" s="387"/>
      <c r="D46" s="387"/>
      <c r="E46" s="387"/>
      <c r="F46" s="387"/>
      <c r="G46" s="387"/>
      <c r="H46" s="387"/>
      <c r="I46" s="35"/>
      <c r="J46" s="36"/>
      <c r="K46" s="51">
        <f t="shared" si="3"/>
        <v>0</v>
      </c>
      <c r="M46" s="35"/>
      <c r="N46" s="36"/>
      <c r="O46" s="72">
        <f t="shared" si="1"/>
        <v>0</v>
      </c>
      <c r="P46" s="37"/>
      <c r="Q46" s="52">
        <f t="shared" si="2"/>
        <v>0</v>
      </c>
    </row>
    <row r="47" spans="1:17" ht="24.75" customHeight="1" x14ac:dyDescent="0.2">
      <c r="A47" s="53">
        <v>36</v>
      </c>
      <c r="B47" s="387"/>
      <c r="C47" s="387"/>
      <c r="D47" s="387"/>
      <c r="E47" s="387"/>
      <c r="F47" s="387"/>
      <c r="G47" s="387"/>
      <c r="H47" s="387"/>
      <c r="I47" s="35"/>
      <c r="J47" s="36"/>
      <c r="K47" s="51">
        <f t="shared" si="3"/>
        <v>0</v>
      </c>
      <c r="M47" s="35"/>
      <c r="N47" s="36"/>
      <c r="O47" s="72">
        <f t="shared" si="1"/>
        <v>0</v>
      </c>
      <c r="P47" s="37"/>
      <c r="Q47" s="52">
        <f t="shared" si="2"/>
        <v>0</v>
      </c>
    </row>
    <row r="48" spans="1:17" ht="24.75" customHeight="1" x14ac:dyDescent="0.2">
      <c r="A48" s="53">
        <v>37</v>
      </c>
      <c r="B48" s="387"/>
      <c r="C48" s="387"/>
      <c r="D48" s="387"/>
      <c r="E48" s="387"/>
      <c r="F48" s="387"/>
      <c r="G48" s="387"/>
      <c r="H48" s="387"/>
      <c r="I48" s="35"/>
      <c r="J48" s="36"/>
      <c r="K48" s="51">
        <f t="shared" si="3"/>
        <v>0</v>
      </c>
      <c r="M48" s="35"/>
      <c r="N48" s="36"/>
      <c r="O48" s="72">
        <f t="shared" si="1"/>
        <v>0</v>
      </c>
      <c r="P48" s="37"/>
      <c r="Q48" s="52">
        <f t="shared" si="2"/>
        <v>0</v>
      </c>
    </row>
    <row r="49" spans="1:17" ht="24.75" customHeight="1" x14ac:dyDescent="0.2">
      <c r="A49" s="53">
        <v>38</v>
      </c>
      <c r="B49" s="387"/>
      <c r="C49" s="387"/>
      <c r="D49" s="387"/>
      <c r="E49" s="387"/>
      <c r="F49" s="387"/>
      <c r="G49" s="387"/>
      <c r="H49" s="387"/>
      <c r="I49" s="35"/>
      <c r="J49" s="36"/>
      <c r="K49" s="51">
        <f t="shared" si="3"/>
        <v>0</v>
      </c>
      <c r="M49" s="35"/>
      <c r="N49" s="36"/>
      <c r="O49" s="72">
        <f t="shared" si="1"/>
        <v>0</v>
      </c>
      <c r="P49" s="37"/>
      <c r="Q49" s="52">
        <f t="shared" si="2"/>
        <v>0</v>
      </c>
    </row>
    <row r="50" spans="1:17" ht="24.75" customHeight="1" x14ac:dyDescent="0.2">
      <c r="A50" s="53">
        <v>39</v>
      </c>
      <c r="B50" s="387"/>
      <c r="C50" s="387"/>
      <c r="D50" s="387"/>
      <c r="E50" s="387"/>
      <c r="F50" s="387"/>
      <c r="G50" s="387"/>
      <c r="H50" s="387"/>
      <c r="I50" s="35"/>
      <c r="J50" s="36"/>
      <c r="K50" s="51">
        <f t="shared" si="3"/>
        <v>0</v>
      </c>
      <c r="M50" s="35"/>
      <c r="N50" s="36"/>
      <c r="O50" s="72">
        <f t="shared" si="1"/>
        <v>0</v>
      </c>
      <c r="P50" s="37"/>
      <c r="Q50" s="52">
        <f t="shared" si="2"/>
        <v>0</v>
      </c>
    </row>
    <row r="51" spans="1:17" ht="24.75" customHeight="1" x14ac:dyDescent="0.2">
      <c r="A51" s="53">
        <v>40</v>
      </c>
      <c r="B51" s="387"/>
      <c r="C51" s="387"/>
      <c r="D51" s="387"/>
      <c r="E51" s="387"/>
      <c r="F51" s="387"/>
      <c r="G51" s="387"/>
      <c r="H51" s="387"/>
      <c r="I51" s="35"/>
      <c r="J51" s="36"/>
      <c r="K51" s="51">
        <f t="shared" si="3"/>
        <v>0</v>
      </c>
      <c r="M51" s="35"/>
      <c r="N51" s="36"/>
      <c r="O51" s="72">
        <f t="shared" si="1"/>
        <v>0</v>
      </c>
      <c r="P51" s="37"/>
      <c r="Q51" s="52">
        <f t="shared" si="2"/>
        <v>0</v>
      </c>
    </row>
    <row r="52" spans="1:17" ht="24.75" customHeight="1" x14ac:dyDescent="0.2">
      <c r="A52" s="53">
        <v>41</v>
      </c>
      <c r="B52" s="387"/>
      <c r="C52" s="387"/>
      <c r="D52" s="387"/>
      <c r="E52" s="387"/>
      <c r="F52" s="387"/>
      <c r="G52" s="387"/>
      <c r="H52" s="387"/>
      <c r="I52" s="35"/>
      <c r="J52" s="36"/>
      <c r="K52" s="51">
        <f t="shared" si="3"/>
        <v>0</v>
      </c>
      <c r="M52" s="35"/>
      <c r="N52" s="36"/>
      <c r="O52" s="72">
        <f t="shared" si="1"/>
        <v>0</v>
      </c>
      <c r="P52" s="37"/>
      <c r="Q52" s="52">
        <f t="shared" si="2"/>
        <v>0</v>
      </c>
    </row>
    <row r="53" spans="1:17" ht="24.75" customHeight="1" x14ac:dyDescent="0.2">
      <c r="A53" s="53">
        <v>42</v>
      </c>
      <c r="B53" s="387"/>
      <c r="C53" s="387"/>
      <c r="D53" s="387"/>
      <c r="E53" s="387"/>
      <c r="F53" s="387"/>
      <c r="G53" s="387"/>
      <c r="H53" s="387"/>
      <c r="I53" s="35"/>
      <c r="J53" s="36"/>
      <c r="K53" s="51">
        <f t="shared" si="3"/>
        <v>0</v>
      </c>
      <c r="M53" s="35"/>
      <c r="N53" s="36"/>
      <c r="O53" s="72">
        <f t="shared" si="1"/>
        <v>0</v>
      </c>
      <c r="P53" s="37"/>
      <c r="Q53" s="52">
        <f t="shared" si="2"/>
        <v>0</v>
      </c>
    </row>
    <row r="54" spans="1:17" ht="24.75" customHeight="1" x14ac:dyDescent="0.2">
      <c r="A54" s="53">
        <v>43</v>
      </c>
      <c r="B54" s="387"/>
      <c r="C54" s="387"/>
      <c r="D54" s="387"/>
      <c r="E54" s="387"/>
      <c r="F54" s="387"/>
      <c r="G54" s="387"/>
      <c r="H54" s="387"/>
      <c r="I54" s="35"/>
      <c r="J54" s="36"/>
      <c r="K54" s="51">
        <f t="shared" si="3"/>
        <v>0</v>
      </c>
      <c r="M54" s="35"/>
      <c r="N54" s="36"/>
      <c r="O54" s="72">
        <f t="shared" si="1"/>
        <v>0</v>
      </c>
      <c r="P54" s="37"/>
      <c r="Q54" s="52">
        <f t="shared" si="2"/>
        <v>0</v>
      </c>
    </row>
    <row r="55" spans="1:17" ht="24.75" customHeight="1" x14ac:dyDescent="0.2">
      <c r="A55" s="53">
        <v>44</v>
      </c>
      <c r="B55" s="387"/>
      <c r="C55" s="387"/>
      <c r="D55" s="387"/>
      <c r="E55" s="387"/>
      <c r="F55" s="387"/>
      <c r="G55" s="387"/>
      <c r="H55" s="387"/>
      <c r="I55" s="35"/>
      <c r="J55" s="36"/>
      <c r="K55" s="51">
        <f t="shared" si="3"/>
        <v>0</v>
      </c>
      <c r="M55" s="35"/>
      <c r="N55" s="36"/>
      <c r="O55" s="72">
        <f t="shared" si="1"/>
        <v>0</v>
      </c>
      <c r="P55" s="37"/>
      <c r="Q55" s="52">
        <f t="shared" si="2"/>
        <v>0</v>
      </c>
    </row>
    <row r="56" spans="1:17" ht="24.75" customHeight="1" x14ac:dyDescent="0.2">
      <c r="A56" s="53">
        <v>45</v>
      </c>
      <c r="B56" s="387"/>
      <c r="C56" s="387"/>
      <c r="D56" s="387"/>
      <c r="E56" s="387"/>
      <c r="F56" s="387"/>
      <c r="G56" s="387"/>
      <c r="H56" s="387"/>
      <c r="I56" s="35"/>
      <c r="J56" s="36"/>
      <c r="K56" s="51">
        <f t="shared" si="3"/>
        <v>0</v>
      </c>
      <c r="M56" s="35"/>
      <c r="N56" s="36"/>
      <c r="O56" s="72">
        <f t="shared" si="1"/>
        <v>0</v>
      </c>
      <c r="P56" s="37"/>
      <c r="Q56" s="52">
        <f t="shared" si="2"/>
        <v>0</v>
      </c>
    </row>
    <row r="57" spans="1:17" ht="24.75" customHeight="1" x14ac:dyDescent="0.2">
      <c r="A57" s="53">
        <v>46</v>
      </c>
      <c r="B57" s="387"/>
      <c r="C57" s="387"/>
      <c r="D57" s="387"/>
      <c r="E57" s="387"/>
      <c r="F57" s="387"/>
      <c r="G57" s="387"/>
      <c r="H57" s="387"/>
      <c r="I57" s="35"/>
      <c r="J57" s="36"/>
      <c r="K57" s="51">
        <f t="shared" si="3"/>
        <v>0</v>
      </c>
      <c r="M57" s="35"/>
      <c r="N57" s="36"/>
      <c r="O57" s="72">
        <f t="shared" si="1"/>
        <v>0</v>
      </c>
      <c r="P57" s="37"/>
      <c r="Q57" s="52">
        <f t="shared" si="2"/>
        <v>0</v>
      </c>
    </row>
    <row r="58" spans="1:17" ht="24.75" customHeight="1" x14ac:dyDescent="0.2">
      <c r="A58" s="53">
        <v>47</v>
      </c>
      <c r="B58" s="387"/>
      <c r="C58" s="387"/>
      <c r="D58" s="387"/>
      <c r="E58" s="387"/>
      <c r="F58" s="387"/>
      <c r="G58" s="387"/>
      <c r="H58" s="387"/>
      <c r="I58" s="35"/>
      <c r="J58" s="36"/>
      <c r="K58" s="51">
        <f t="shared" si="3"/>
        <v>0</v>
      </c>
      <c r="M58" s="35"/>
      <c r="N58" s="36"/>
      <c r="O58" s="72">
        <f t="shared" si="1"/>
        <v>0</v>
      </c>
      <c r="P58" s="37"/>
      <c r="Q58" s="52">
        <f t="shared" si="2"/>
        <v>0</v>
      </c>
    </row>
    <row r="59" spans="1:17" ht="24.75" customHeight="1" x14ac:dyDescent="0.2">
      <c r="A59" s="53">
        <v>48</v>
      </c>
      <c r="B59" s="387"/>
      <c r="C59" s="387"/>
      <c r="D59" s="387"/>
      <c r="E59" s="387"/>
      <c r="F59" s="387"/>
      <c r="G59" s="387"/>
      <c r="H59" s="387"/>
      <c r="I59" s="35"/>
      <c r="J59" s="36"/>
      <c r="K59" s="51">
        <f t="shared" si="3"/>
        <v>0</v>
      </c>
      <c r="M59" s="35"/>
      <c r="N59" s="36"/>
      <c r="O59" s="72">
        <f t="shared" si="1"/>
        <v>0</v>
      </c>
      <c r="P59" s="37"/>
      <c r="Q59" s="52">
        <f t="shared" si="2"/>
        <v>0</v>
      </c>
    </row>
    <row r="60" spans="1:17" ht="24.75" customHeight="1" x14ac:dyDescent="0.2">
      <c r="A60" s="53">
        <v>49</v>
      </c>
      <c r="B60" s="387"/>
      <c r="C60" s="387"/>
      <c r="D60" s="387"/>
      <c r="E60" s="387"/>
      <c r="F60" s="387"/>
      <c r="G60" s="387"/>
      <c r="H60" s="387"/>
      <c r="I60" s="35"/>
      <c r="J60" s="36"/>
      <c r="K60" s="51">
        <f t="shared" si="3"/>
        <v>0</v>
      </c>
      <c r="M60" s="35"/>
      <c r="N60" s="36"/>
      <c r="O60" s="72">
        <f t="shared" si="1"/>
        <v>0</v>
      </c>
      <c r="P60" s="37"/>
      <c r="Q60" s="52">
        <f t="shared" si="2"/>
        <v>0</v>
      </c>
    </row>
    <row r="61" spans="1:17" ht="24.75" customHeight="1" x14ac:dyDescent="0.2">
      <c r="A61" s="53">
        <v>50</v>
      </c>
      <c r="B61" s="387"/>
      <c r="C61" s="387"/>
      <c r="D61" s="387"/>
      <c r="E61" s="387"/>
      <c r="F61" s="387"/>
      <c r="G61" s="387"/>
      <c r="H61" s="387"/>
      <c r="I61" s="35"/>
      <c r="J61" s="36"/>
      <c r="K61" s="51">
        <f t="shared" si="3"/>
        <v>0</v>
      </c>
      <c r="M61" s="35"/>
      <c r="N61" s="36"/>
      <c r="O61" s="72">
        <f t="shared" si="1"/>
        <v>0</v>
      </c>
      <c r="P61" s="37"/>
      <c r="Q61" s="52">
        <f t="shared" si="2"/>
        <v>0</v>
      </c>
    </row>
  </sheetData>
  <sheetProtection password="9325" sheet="1" objects="1" scenarios="1" deleteRows="0"/>
  <protectedRanges>
    <protectedRange sqref="D7" name="FuelConsumingVehicles"/>
    <protectedRange sqref="I7 L7:O7" name="nonfuelconsuming"/>
    <protectedRange sqref="B12:C61" name="dataentry"/>
  </protectedRanges>
  <mergeCells count="72">
    <mergeCell ref="B13:H13"/>
    <mergeCell ref="B14:H14"/>
    <mergeCell ref="B12:H12"/>
    <mergeCell ref="A9:Q9"/>
    <mergeCell ref="A1:E1"/>
    <mergeCell ref="A2:E2"/>
    <mergeCell ref="F1:Q1"/>
    <mergeCell ref="F2:Q2"/>
    <mergeCell ref="G5:I5"/>
    <mergeCell ref="A3:Q3"/>
    <mergeCell ref="A6:Q6"/>
    <mergeCell ref="A4:Q4"/>
    <mergeCell ref="J5:M5"/>
    <mergeCell ref="P5:Q5"/>
    <mergeCell ref="A10:H11"/>
    <mergeCell ref="A5:F5"/>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J7:M7"/>
    <mergeCell ref="F7:H7"/>
    <mergeCell ref="D7:E7"/>
    <mergeCell ref="A7:C7"/>
    <mergeCell ref="N7:Q7"/>
    <mergeCell ref="I10:K10"/>
    <mergeCell ref="M10:Q10"/>
    <mergeCell ref="L10:L41"/>
    <mergeCell ref="A8:Q8"/>
    <mergeCell ref="B40:H40"/>
    <mergeCell ref="B41:H41"/>
    <mergeCell ref="B35:H35"/>
    <mergeCell ref="B36:H36"/>
    <mergeCell ref="B37:H37"/>
    <mergeCell ref="B38:H38"/>
    <mergeCell ref="B39:H39"/>
    <mergeCell ref="B30:H30"/>
    <mergeCell ref="B31:H31"/>
    <mergeCell ref="B32:H32"/>
    <mergeCell ref="B33:H33"/>
    <mergeCell ref="B34:H34"/>
  </mergeCells>
  <pageMargins left="0.75" right="0.75" top="1" bottom="1" header="0.5" footer="0.5"/>
  <pageSetup paperSize="176" scale="85" fitToHeight="0" orientation="landscape" horizontalDpi="300" verticalDpi="300" r:id="rId1"/>
  <headerFooter alignWithMargins="0">
    <oddHeader>&amp;L&amp;9Equipment&amp;C&amp;"Arial,Bold"EMAC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87"/>
  <sheetViews>
    <sheetView showGridLines="0" view="pageBreakPreview" zoomScaleNormal="100" zoomScaleSheetLayoutView="100" workbookViewId="0">
      <pane ySplit="9" topLeftCell="A10" activePane="bottomLeft" state="frozen"/>
      <selection pane="bottomLeft" activeCell="A10" sqref="A10"/>
    </sheetView>
  </sheetViews>
  <sheetFormatPr defaultColWidth="8.85546875" defaultRowHeight="25.5" customHeight="1" x14ac:dyDescent="0.2"/>
  <cols>
    <col min="1" max="1" width="4.28515625" style="1" customWidth="1"/>
    <col min="2" max="2" width="7.7109375" style="1" customWidth="1"/>
    <col min="3" max="3" width="7.85546875" style="1" customWidth="1"/>
    <col min="4" max="6" width="8.85546875" style="1"/>
    <col min="7" max="8" width="8.42578125" style="1" customWidth="1"/>
    <col min="9" max="9" width="13.42578125" style="1" customWidth="1"/>
    <col min="10" max="10" width="9.140625" style="1" customWidth="1"/>
    <col min="11" max="11" width="12.85546875" style="1" customWidth="1"/>
    <col min="12" max="16384" width="8.85546875" style="1"/>
  </cols>
  <sheetData>
    <row r="1" spans="1:11" ht="25.5" customHeight="1" x14ac:dyDescent="0.2">
      <c r="A1" s="220" t="s">
        <v>17</v>
      </c>
      <c r="B1" s="220"/>
      <c r="C1" s="220"/>
      <c r="D1" s="220"/>
      <c r="E1" s="220"/>
      <c r="F1" s="220"/>
      <c r="G1" s="220"/>
      <c r="H1" s="398">
        <f>MRP!F2</f>
        <v>0</v>
      </c>
      <c r="I1" s="398"/>
      <c r="J1" s="398"/>
      <c r="K1" s="398"/>
    </row>
    <row r="2" spans="1:11" ht="25.5" customHeight="1" x14ac:dyDescent="0.2">
      <c r="A2" s="167" t="s">
        <v>207</v>
      </c>
      <c r="B2" s="167"/>
      <c r="C2" s="167"/>
      <c r="D2" s="167"/>
      <c r="E2" s="167"/>
      <c r="F2" s="167"/>
      <c r="G2" s="167"/>
      <c r="H2" s="360">
        <f>MRP!F3</f>
        <v>0</v>
      </c>
      <c r="I2" s="360"/>
      <c r="J2" s="360"/>
      <c r="K2" s="360"/>
    </row>
    <row r="3" spans="1:11" ht="25.5" customHeight="1" x14ac:dyDescent="0.2">
      <c r="A3" s="277" t="s">
        <v>223</v>
      </c>
      <c r="B3" s="277"/>
      <c r="C3" s="277"/>
      <c r="D3" s="277"/>
      <c r="E3" s="277"/>
      <c r="F3" s="277"/>
      <c r="G3" s="277"/>
      <c r="H3" s="277"/>
      <c r="I3" s="277"/>
      <c r="J3" s="277"/>
      <c r="K3" s="277"/>
    </row>
    <row r="4" spans="1:11" ht="4.5" customHeight="1" x14ac:dyDescent="0.2">
      <c r="A4" s="402"/>
      <c r="B4" s="402"/>
      <c r="C4" s="402"/>
      <c r="D4" s="402"/>
      <c r="E4" s="402"/>
      <c r="F4" s="402"/>
      <c r="G4" s="402"/>
      <c r="H4" s="402"/>
      <c r="I4" s="402"/>
      <c r="J4" s="402"/>
      <c r="K4" s="402"/>
    </row>
    <row r="5" spans="1:11" s="8" customFormat="1" ht="25.5" customHeight="1" x14ac:dyDescent="0.2">
      <c r="A5" s="414" t="s">
        <v>92</v>
      </c>
      <c r="B5" s="414"/>
      <c r="C5" s="414"/>
      <c r="D5" s="414"/>
      <c r="E5" s="413">
        <f>COUNTA(B10:B79)</f>
        <v>0</v>
      </c>
      <c r="F5" s="413"/>
      <c r="G5" s="412" t="s">
        <v>88</v>
      </c>
      <c r="H5" s="412"/>
      <c r="I5" s="412"/>
      <c r="J5" s="415">
        <f>SUM(K10:K79)</f>
        <v>0</v>
      </c>
      <c r="K5" s="415"/>
    </row>
    <row r="6" spans="1:11" ht="4.5" customHeight="1" x14ac:dyDescent="0.2">
      <c r="A6" s="402"/>
      <c r="B6" s="402"/>
      <c r="C6" s="402"/>
      <c r="D6" s="402"/>
      <c r="E6" s="402"/>
      <c r="F6" s="402"/>
      <c r="G6" s="402"/>
      <c r="H6" s="402"/>
      <c r="I6" s="402"/>
      <c r="J6" s="402"/>
      <c r="K6" s="402"/>
    </row>
    <row r="7" spans="1:11" ht="16.5" customHeight="1" x14ac:dyDescent="0.2">
      <c r="A7" s="395" t="s">
        <v>73</v>
      </c>
      <c r="B7" s="395"/>
      <c r="C7" s="395"/>
      <c r="D7" s="395"/>
      <c r="E7" s="395"/>
      <c r="F7" s="395"/>
      <c r="G7" s="395"/>
      <c r="H7" s="395"/>
      <c r="I7" s="395"/>
      <c r="J7" s="395"/>
      <c r="K7" s="395"/>
    </row>
    <row r="8" spans="1:11" ht="16.5" customHeight="1" x14ac:dyDescent="0.2">
      <c r="A8" s="406" t="s">
        <v>72</v>
      </c>
      <c r="B8" s="407"/>
      <c r="C8" s="407"/>
      <c r="D8" s="407"/>
      <c r="E8" s="407"/>
      <c r="F8" s="407"/>
      <c r="G8" s="407"/>
      <c r="H8" s="408"/>
      <c r="I8" s="380" t="s">
        <v>67</v>
      </c>
      <c r="J8" s="381"/>
      <c r="K8" s="382"/>
    </row>
    <row r="9" spans="1:11" s="8" customFormat="1" ht="25.5" customHeight="1" x14ac:dyDescent="0.2">
      <c r="A9" s="409"/>
      <c r="B9" s="410"/>
      <c r="C9" s="410"/>
      <c r="D9" s="410"/>
      <c r="E9" s="410"/>
      <c r="F9" s="410"/>
      <c r="G9" s="410"/>
      <c r="H9" s="411"/>
      <c r="I9" s="64" t="s">
        <v>64</v>
      </c>
      <c r="J9" s="64" t="s">
        <v>65</v>
      </c>
      <c r="K9" s="19" t="s">
        <v>66</v>
      </c>
    </row>
    <row r="10" spans="1:11" ht="24.75" customHeight="1" x14ac:dyDescent="0.2">
      <c r="A10" s="53">
        <v>1</v>
      </c>
      <c r="B10" s="387"/>
      <c r="C10" s="387"/>
      <c r="D10" s="387"/>
      <c r="E10" s="387"/>
      <c r="F10" s="387"/>
      <c r="G10" s="387"/>
      <c r="H10" s="387"/>
      <c r="I10" s="35"/>
      <c r="J10" s="36"/>
      <c r="K10" s="54">
        <f>I10*J10</f>
        <v>0</v>
      </c>
    </row>
    <row r="11" spans="1:11" ht="24.75" customHeight="1" x14ac:dyDescent="0.2">
      <c r="A11" s="53">
        <v>2</v>
      </c>
      <c r="B11" s="394"/>
      <c r="C11" s="394"/>
      <c r="D11" s="394"/>
      <c r="E11" s="394"/>
      <c r="F11" s="394"/>
      <c r="G11" s="394"/>
      <c r="H11" s="394"/>
      <c r="I11" s="35"/>
      <c r="J11" s="36"/>
      <c r="K11" s="54">
        <f t="shared" ref="K11:K59" si="0">I11*J11</f>
        <v>0</v>
      </c>
    </row>
    <row r="12" spans="1:11" ht="24.75" customHeight="1" x14ac:dyDescent="0.2">
      <c r="A12" s="53">
        <v>3</v>
      </c>
      <c r="B12" s="387"/>
      <c r="C12" s="387"/>
      <c r="D12" s="387"/>
      <c r="E12" s="387"/>
      <c r="F12" s="387"/>
      <c r="G12" s="387"/>
      <c r="H12" s="387"/>
      <c r="I12" s="35"/>
      <c r="J12" s="36"/>
      <c r="K12" s="54">
        <f t="shared" si="0"/>
        <v>0</v>
      </c>
    </row>
    <row r="13" spans="1:11" ht="24.75" customHeight="1" x14ac:dyDescent="0.2">
      <c r="A13" s="53">
        <v>4</v>
      </c>
      <c r="B13" s="387"/>
      <c r="C13" s="387"/>
      <c r="D13" s="387"/>
      <c r="E13" s="387"/>
      <c r="F13" s="387"/>
      <c r="G13" s="387"/>
      <c r="H13" s="387"/>
      <c r="I13" s="35"/>
      <c r="J13" s="36"/>
      <c r="K13" s="54">
        <f t="shared" si="0"/>
        <v>0</v>
      </c>
    </row>
    <row r="14" spans="1:11" ht="24.75" customHeight="1" x14ac:dyDescent="0.2">
      <c r="A14" s="53">
        <v>5</v>
      </c>
      <c r="B14" s="387"/>
      <c r="C14" s="387"/>
      <c r="D14" s="387"/>
      <c r="E14" s="387"/>
      <c r="F14" s="387"/>
      <c r="G14" s="387"/>
      <c r="H14" s="387"/>
      <c r="I14" s="35"/>
      <c r="J14" s="36"/>
      <c r="K14" s="54">
        <f t="shared" si="0"/>
        <v>0</v>
      </c>
    </row>
    <row r="15" spans="1:11" ht="24.75" customHeight="1" x14ac:dyDescent="0.2">
      <c r="A15" s="53">
        <v>6</v>
      </c>
      <c r="B15" s="387"/>
      <c r="C15" s="387"/>
      <c r="D15" s="387"/>
      <c r="E15" s="387"/>
      <c r="F15" s="387"/>
      <c r="G15" s="387"/>
      <c r="H15" s="387"/>
      <c r="I15" s="35"/>
      <c r="J15" s="36"/>
      <c r="K15" s="54">
        <f t="shared" si="0"/>
        <v>0</v>
      </c>
    </row>
    <row r="16" spans="1:11" ht="24.75" customHeight="1" x14ac:dyDescent="0.2">
      <c r="A16" s="53">
        <v>7</v>
      </c>
      <c r="B16" s="387"/>
      <c r="C16" s="387"/>
      <c r="D16" s="387"/>
      <c r="E16" s="387"/>
      <c r="F16" s="387"/>
      <c r="G16" s="387"/>
      <c r="H16" s="387"/>
      <c r="I16" s="35"/>
      <c r="J16" s="36"/>
      <c r="K16" s="54">
        <f t="shared" si="0"/>
        <v>0</v>
      </c>
    </row>
    <row r="17" spans="1:11" ht="24.75" customHeight="1" x14ac:dyDescent="0.2">
      <c r="A17" s="53">
        <v>8</v>
      </c>
      <c r="B17" s="387"/>
      <c r="C17" s="387"/>
      <c r="D17" s="387"/>
      <c r="E17" s="387"/>
      <c r="F17" s="387"/>
      <c r="G17" s="387"/>
      <c r="H17" s="387"/>
      <c r="I17" s="35"/>
      <c r="J17" s="36"/>
      <c r="K17" s="54">
        <f t="shared" si="0"/>
        <v>0</v>
      </c>
    </row>
    <row r="18" spans="1:11" ht="24.75" customHeight="1" x14ac:dyDescent="0.2">
      <c r="A18" s="53">
        <v>9</v>
      </c>
      <c r="B18" s="387"/>
      <c r="C18" s="387"/>
      <c r="D18" s="387"/>
      <c r="E18" s="387"/>
      <c r="F18" s="387"/>
      <c r="G18" s="387"/>
      <c r="H18" s="387"/>
      <c r="I18" s="35"/>
      <c r="J18" s="36"/>
      <c r="K18" s="54">
        <f t="shared" si="0"/>
        <v>0</v>
      </c>
    </row>
    <row r="19" spans="1:11" ht="24.75" customHeight="1" x14ac:dyDescent="0.2">
      <c r="A19" s="53">
        <v>10</v>
      </c>
      <c r="B19" s="387"/>
      <c r="C19" s="387"/>
      <c r="D19" s="387"/>
      <c r="E19" s="387"/>
      <c r="F19" s="387"/>
      <c r="G19" s="387"/>
      <c r="H19" s="387"/>
      <c r="I19" s="35"/>
      <c r="J19" s="36"/>
      <c r="K19" s="54">
        <f t="shared" si="0"/>
        <v>0</v>
      </c>
    </row>
    <row r="20" spans="1:11" ht="24.75" customHeight="1" x14ac:dyDescent="0.2">
      <c r="A20" s="53">
        <v>11</v>
      </c>
      <c r="B20" s="387"/>
      <c r="C20" s="387"/>
      <c r="D20" s="387"/>
      <c r="E20" s="387"/>
      <c r="F20" s="387"/>
      <c r="G20" s="387"/>
      <c r="H20" s="387"/>
      <c r="I20" s="35"/>
      <c r="J20" s="36"/>
      <c r="K20" s="54">
        <f t="shared" si="0"/>
        <v>0</v>
      </c>
    </row>
    <row r="21" spans="1:11" ht="24.75" customHeight="1" x14ac:dyDescent="0.2">
      <c r="A21" s="53">
        <v>12</v>
      </c>
      <c r="B21" s="387"/>
      <c r="C21" s="387"/>
      <c r="D21" s="387"/>
      <c r="E21" s="387"/>
      <c r="F21" s="387"/>
      <c r="G21" s="387"/>
      <c r="H21" s="387"/>
      <c r="I21" s="35"/>
      <c r="J21" s="36"/>
      <c r="K21" s="54">
        <f t="shared" si="0"/>
        <v>0</v>
      </c>
    </row>
    <row r="22" spans="1:11" ht="24.75" customHeight="1" x14ac:dyDescent="0.2">
      <c r="A22" s="53">
        <v>13</v>
      </c>
      <c r="B22" s="387"/>
      <c r="C22" s="387"/>
      <c r="D22" s="387"/>
      <c r="E22" s="387"/>
      <c r="F22" s="387"/>
      <c r="G22" s="387"/>
      <c r="H22" s="387"/>
      <c r="I22" s="35"/>
      <c r="J22" s="36"/>
      <c r="K22" s="54">
        <f t="shared" si="0"/>
        <v>0</v>
      </c>
    </row>
    <row r="23" spans="1:11" ht="24.75" customHeight="1" x14ac:dyDescent="0.2">
      <c r="A23" s="53">
        <v>14</v>
      </c>
      <c r="B23" s="387"/>
      <c r="C23" s="387"/>
      <c r="D23" s="387"/>
      <c r="E23" s="387"/>
      <c r="F23" s="387"/>
      <c r="G23" s="387"/>
      <c r="H23" s="387"/>
      <c r="I23" s="35"/>
      <c r="J23" s="36"/>
      <c r="K23" s="54">
        <f t="shared" si="0"/>
        <v>0</v>
      </c>
    </row>
    <row r="24" spans="1:11" ht="24.75" customHeight="1" x14ac:dyDescent="0.2">
      <c r="A24" s="53">
        <v>15</v>
      </c>
      <c r="B24" s="387"/>
      <c r="C24" s="387"/>
      <c r="D24" s="387"/>
      <c r="E24" s="387"/>
      <c r="F24" s="387"/>
      <c r="G24" s="387"/>
      <c r="H24" s="387"/>
      <c r="I24" s="35"/>
      <c r="J24" s="36"/>
      <c r="K24" s="54">
        <f t="shared" si="0"/>
        <v>0</v>
      </c>
    </row>
    <row r="25" spans="1:11" ht="24.75" customHeight="1" x14ac:dyDescent="0.2">
      <c r="A25" s="53">
        <v>16</v>
      </c>
      <c r="B25" s="387"/>
      <c r="C25" s="387"/>
      <c r="D25" s="387"/>
      <c r="E25" s="387"/>
      <c r="F25" s="387"/>
      <c r="G25" s="387"/>
      <c r="H25" s="387"/>
      <c r="I25" s="35"/>
      <c r="J25" s="36"/>
      <c r="K25" s="54">
        <f t="shared" si="0"/>
        <v>0</v>
      </c>
    </row>
    <row r="26" spans="1:11" ht="24.75" customHeight="1" x14ac:dyDescent="0.2">
      <c r="A26" s="53">
        <v>17</v>
      </c>
      <c r="B26" s="387"/>
      <c r="C26" s="387"/>
      <c r="D26" s="387"/>
      <c r="E26" s="387"/>
      <c r="F26" s="387"/>
      <c r="G26" s="387"/>
      <c r="H26" s="387"/>
      <c r="I26" s="35"/>
      <c r="J26" s="36"/>
      <c r="K26" s="54">
        <f t="shared" si="0"/>
        <v>0</v>
      </c>
    </row>
    <row r="27" spans="1:11" ht="24.75" customHeight="1" x14ac:dyDescent="0.2">
      <c r="A27" s="53">
        <v>18</v>
      </c>
      <c r="B27" s="387"/>
      <c r="C27" s="387"/>
      <c r="D27" s="387"/>
      <c r="E27" s="387"/>
      <c r="F27" s="387"/>
      <c r="G27" s="387"/>
      <c r="H27" s="387"/>
      <c r="I27" s="35"/>
      <c r="J27" s="36"/>
      <c r="K27" s="54">
        <f t="shared" si="0"/>
        <v>0</v>
      </c>
    </row>
    <row r="28" spans="1:11" ht="24.75" customHeight="1" x14ac:dyDescent="0.2">
      <c r="A28" s="53">
        <v>19</v>
      </c>
      <c r="B28" s="387"/>
      <c r="C28" s="387"/>
      <c r="D28" s="387"/>
      <c r="E28" s="387"/>
      <c r="F28" s="387"/>
      <c r="G28" s="387"/>
      <c r="H28" s="387"/>
      <c r="I28" s="35"/>
      <c r="J28" s="36"/>
      <c r="K28" s="54">
        <f t="shared" si="0"/>
        <v>0</v>
      </c>
    </row>
    <row r="29" spans="1:11" ht="24.75" customHeight="1" x14ac:dyDescent="0.2">
      <c r="A29" s="53">
        <v>20</v>
      </c>
      <c r="B29" s="387"/>
      <c r="C29" s="387"/>
      <c r="D29" s="387"/>
      <c r="E29" s="387"/>
      <c r="F29" s="387"/>
      <c r="G29" s="387"/>
      <c r="H29" s="387"/>
      <c r="I29" s="35"/>
      <c r="J29" s="36"/>
      <c r="K29" s="54">
        <f t="shared" si="0"/>
        <v>0</v>
      </c>
    </row>
    <row r="30" spans="1:11" ht="24.75" customHeight="1" x14ac:dyDescent="0.2">
      <c r="A30" s="53">
        <v>21</v>
      </c>
      <c r="B30" s="387"/>
      <c r="C30" s="387"/>
      <c r="D30" s="387"/>
      <c r="E30" s="387"/>
      <c r="F30" s="387"/>
      <c r="G30" s="387"/>
      <c r="H30" s="387"/>
      <c r="I30" s="35"/>
      <c r="J30" s="36"/>
      <c r="K30" s="54">
        <f t="shared" si="0"/>
        <v>0</v>
      </c>
    </row>
    <row r="31" spans="1:11" ht="24.75" customHeight="1" x14ac:dyDescent="0.2">
      <c r="A31" s="53">
        <v>22</v>
      </c>
      <c r="B31" s="387"/>
      <c r="C31" s="387"/>
      <c r="D31" s="387"/>
      <c r="E31" s="387"/>
      <c r="F31" s="387"/>
      <c r="G31" s="387"/>
      <c r="H31" s="387"/>
      <c r="I31" s="35"/>
      <c r="J31" s="36"/>
      <c r="K31" s="54">
        <f t="shared" si="0"/>
        <v>0</v>
      </c>
    </row>
    <row r="32" spans="1:11" ht="24.75" customHeight="1" x14ac:dyDescent="0.2">
      <c r="A32" s="53">
        <v>23</v>
      </c>
      <c r="B32" s="387"/>
      <c r="C32" s="387"/>
      <c r="D32" s="387"/>
      <c r="E32" s="387"/>
      <c r="F32" s="387"/>
      <c r="G32" s="387"/>
      <c r="H32" s="387"/>
      <c r="I32" s="35"/>
      <c r="J32" s="36"/>
      <c r="K32" s="54">
        <f t="shared" si="0"/>
        <v>0</v>
      </c>
    </row>
    <row r="33" spans="1:11" ht="24.75" customHeight="1" x14ac:dyDescent="0.2">
      <c r="A33" s="53">
        <v>24</v>
      </c>
      <c r="B33" s="387"/>
      <c r="C33" s="387"/>
      <c r="D33" s="387"/>
      <c r="E33" s="387"/>
      <c r="F33" s="387"/>
      <c r="G33" s="387"/>
      <c r="H33" s="387"/>
      <c r="I33" s="35"/>
      <c r="J33" s="36"/>
      <c r="K33" s="54">
        <f t="shared" si="0"/>
        <v>0</v>
      </c>
    </row>
    <row r="34" spans="1:11" ht="24.75" customHeight="1" x14ac:dyDescent="0.2">
      <c r="A34" s="53">
        <v>25</v>
      </c>
      <c r="B34" s="387"/>
      <c r="C34" s="387"/>
      <c r="D34" s="387"/>
      <c r="E34" s="387"/>
      <c r="F34" s="387"/>
      <c r="G34" s="387"/>
      <c r="H34" s="387"/>
      <c r="I34" s="35"/>
      <c r="J34" s="36"/>
      <c r="K34" s="54">
        <f t="shared" si="0"/>
        <v>0</v>
      </c>
    </row>
    <row r="35" spans="1:11" ht="24.75" customHeight="1" x14ac:dyDescent="0.2">
      <c r="A35" s="53">
        <v>26</v>
      </c>
      <c r="B35" s="387"/>
      <c r="C35" s="387"/>
      <c r="D35" s="387"/>
      <c r="E35" s="387"/>
      <c r="F35" s="387"/>
      <c r="G35" s="387"/>
      <c r="H35" s="387"/>
      <c r="I35" s="35"/>
      <c r="J35" s="36"/>
      <c r="K35" s="54">
        <f t="shared" si="0"/>
        <v>0</v>
      </c>
    </row>
    <row r="36" spans="1:11" ht="24.75" customHeight="1" x14ac:dyDescent="0.2">
      <c r="A36" s="53">
        <v>27</v>
      </c>
      <c r="B36" s="387"/>
      <c r="C36" s="387"/>
      <c r="D36" s="387"/>
      <c r="E36" s="387"/>
      <c r="F36" s="387"/>
      <c r="G36" s="387"/>
      <c r="H36" s="387"/>
      <c r="I36" s="35"/>
      <c r="J36" s="36"/>
      <c r="K36" s="54">
        <f t="shared" si="0"/>
        <v>0</v>
      </c>
    </row>
    <row r="37" spans="1:11" ht="24.75" customHeight="1" x14ac:dyDescent="0.2">
      <c r="A37" s="53">
        <v>28</v>
      </c>
      <c r="B37" s="387"/>
      <c r="C37" s="387"/>
      <c r="D37" s="387"/>
      <c r="E37" s="387"/>
      <c r="F37" s="387"/>
      <c r="G37" s="387"/>
      <c r="H37" s="387"/>
      <c r="I37" s="35"/>
      <c r="J37" s="36"/>
      <c r="K37" s="54">
        <f t="shared" si="0"/>
        <v>0</v>
      </c>
    </row>
    <row r="38" spans="1:11" ht="24.75" customHeight="1" x14ac:dyDescent="0.2">
      <c r="A38" s="53">
        <v>29</v>
      </c>
      <c r="B38" s="387"/>
      <c r="C38" s="387"/>
      <c r="D38" s="387"/>
      <c r="E38" s="387"/>
      <c r="F38" s="387"/>
      <c r="G38" s="387"/>
      <c r="H38" s="387"/>
      <c r="I38" s="35"/>
      <c r="J38" s="36"/>
      <c r="K38" s="54">
        <f t="shared" si="0"/>
        <v>0</v>
      </c>
    </row>
    <row r="39" spans="1:11" ht="24.75" customHeight="1" x14ac:dyDescent="0.2">
      <c r="A39" s="53">
        <v>30</v>
      </c>
      <c r="B39" s="387"/>
      <c r="C39" s="387"/>
      <c r="D39" s="387"/>
      <c r="E39" s="387"/>
      <c r="F39" s="387"/>
      <c r="G39" s="387"/>
      <c r="H39" s="387"/>
      <c r="I39" s="35"/>
      <c r="J39" s="36"/>
      <c r="K39" s="54">
        <f t="shared" si="0"/>
        <v>0</v>
      </c>
    </row>
    <row r="40" spans="1:11" ht="24.75" customHeight="1" x14ac:dyDescent="0.2">
      <c r="A40" s="53">
        <v>31</v>
      </c>
      <c r="B40" s="387"/>
      <c r="C40" s="387"/>
      <c r="D40" s="387"/>
      <c r="E40" s="387"/>
      <c r="F40" s="387"/>
      <c r="G40" s="387"/>
      <c r="H40" s="387"/>
      <c r="I40" s="35"/>
      <c r="J40" s="36"/>
      <c r="K40" s="54">
        <f t="shared" si="0"/>
        <v>0</v>
      </c>
    </row>
    <row r="41" spans="1:11" ht="24.75" customHeight="1" x14ac:dyDescent="0.2">
      <c r="A41" s="53">
        <v>32</v>
      </c>
      <c r="B41" s="387"/>
      <c r="C41" s="387"/>
      <c r="D41" s="387"/>
      <c r="E41" s="387"/>
      <c r="F41" s="387"/>
      <c r="G41" s="387"/>
      <c r="H41" s="387"/>
      <c r="I41" s="35"/>
      <c r="J41" s="36"/>
      <c r="K41" s="54">
        <f t="shared" si="0"/>
        <v>0</v>
      </c>
    </row>
    <row r="42" spans="1:11" ht="24.75" customHeight="1" x14ac:dyDescent="0.2">
      <c r="A42" s="53">
        <v>33</v>
      </c>
      <c r="B42" s="387"/>
      <c r="C42" s="387"/>
      <c r="D42" s="387"/>
      <c r="E42" s="387"/>
      <c r="F42" s="387"/>
      <c r="G42" s="387"/>
      <c r="H42" s="387"/>
      <c r="I42" s="35"/>
      <c r="J42" s="36"/>
      <c r="K42" s="54">
        <f t="shared" si="0"/>
        <v>0</v>
      </c>
    </row>
    <row r="43" spans="1:11" ht="24.75" customHeight="1" x14ac:dyDescent="0.2">
      <c r="A43" s="53">
        <v>34</v>
      </c>
      <c r="B43" s="387"/>
      <c r="C43" s="387"/>
      <c r="D43" s="387"/>
      <c r="E43" s="387"/>
      <c r="F43" s="387"/>
      <c r="G43" s="387"/>
      <c r="H43" s="387"/>
      <c r="I43" s="35"/>
      <c r="J43" s="36"/>
      <c r="K43" s="54">
        <f t="shared" si="0"/>
        <v>0</v>
      </c>
    </row>
    <row r="44" spans="1:11" ht="24.75" customHeight="1" x14ac:dyDescent="0.2">
      <c r="A44" s="53">
        <v>35</v>
      </c>
      <c r="B44" s="387"/>
      <c r="C44" s="387"/>
      <c r="D44" s="387"/>
      <c r="E44" s="387"/>
      <c r="F44" s="387"/>
      <c r="G44" s="387"/>
      <c r="H44" s="387"/>
      <c r="I44" s="35"/>
      <c r="J44" s="36"/>
      <c r="K44" s="54">
        <f t="shared" si="0"/>
        <v>0</v>
      </c>
    </row>
    <row r="45" spans="1:11" ht="24.75" customHeight="1" x14ac:dyDescent="0.2">
      <c r="A45" s="53">
        <v>36</v>
      </c>
      <c r="B45" s="387"/>
      <c r="C45" s="387"/>
      <c r="D45" s="387"/>
      <c r="E45" s="387"/>
      <c r="F45" s="387"/>
      <c r="G45" s="387"/>
      <c r="H45" s="387"/>
      <c r="I45" s="35"/>
      <c r="J45" s="36"/>
      <c r="K45" s="54">
        <f t="shared" si="0"/>
        <v>0</v>
      </c>
    </row>
    <row r="46" spans="1:11" ht="24.75" customHeight="1" x14ac:dyDescent="0.2">
      <c r="A46" s="53">
        <v>37</v>
      </c>
      <c r="B46" s="387"/>
      <c r="C46" s="387"/>
      <c r="D46" s="387"/>
      <c r="E46" s="387"/>
      <c r="F46" s="387"/>
      <c r="G46" s="387"/>
      <c r="H46" s="387"/>
      <c r="I46" s="35"/>
      <c r="J46" s="36"/>
      <c r="K46" s="54">
        <f t="shared" si="0"/>
        <v>0</v>
      </c>
    </row>
    <row r="47" spans="1:11" ht="24.75" customHeight="1" x14ac:dyDescent="0.2">
      <c r="A47" s="53">
        <v>38</v>
      </c>
      <c r="B47" s="387"/>
      <c r="C47" s="387"/>
      <c r="D47" s="387"/>
      <c r="E47" s="387"/>
      <c r="F47" s="387"/>
      <c r="G47" s="387"/>
      <c r="H47" s="387"/>
      <c r="I47" s="35"/>
      <c r="J47" s="36"/>
      <c r="K47" s="54">
        <f t="shared" si="0"/>
        <v>0</v>
      </c>
    </row>
    <row r="48" spans="1:11" ht="24.75" customHeight="1" x14ac:dyDescent="0.2">
      <c r="A48" s="53">
        <v>39</v>
      </c>
      <c r="B48" s="387"/>
      <c r="C48" s="387"/>
      <c r="D48" s="387"/>
      <c r="E48" s="387"/>
      <c r="F48" s="387"/>
      <c r="G48" s="387"/>
      <c r="H48" s="387"/>
      <c r="I48" s="35"/>
      <c r="J48" s="36"/>
      <c r="K48" s="54">
        <f t="shared" si="0"/>
        <v>0</v>
      </c>
    </row>
    <row r="49" spans="1:11" ht="24.75" customHeight="1" x14ac:dyDescent="0.2">
      <c r="A49" s="53">
        <v>40</v>
      </c>
      <c r="B49" s="387"/>
      <c r="C49" s="387"/>
      <c r="D49" s="387"/>
      <c r="E49" s="387"/>
      <c r="F49" s="387"/>
      <c r="G49" s="387"/>
      <c r="H49" s="387"/>
      <c r="I49" s="35"/>
      <c r="J49" s="36"/>
      <c r="K49" s="54">
        <f t="shared" si="0"/>
        <v>0</v>
      </c>
    </row>
    <row r="50" spans="1:11" ht="24.75" customHeight="1" x14ac:dyDescent="0.2">
      <c r="A50" s="53">
        <v>41</v>
      </c>
      <c r="B50" s="387"/>
      <c r="C50" s="387"/>
      <c r="D50" s="387"/>
      <c r="E50" s="387"/>
      <c r="F50" s="387"/>
      <c r="G50" s="387"/>
      <c r="H50" s="387"/>
      <c r="I50" s="35"/>
      <c r="J50" s="36"/>
      <c r="K50" s="54">
        <f t="shared" si="0"/>
        <v>0</v>
      </c>
    </row>
    <row r="51" spans="1:11" ht="24.75" customHeight="1" x14ac:dyDescent="0.2">
      <c r="A51" s="53">
        <v>42</v>
      </c>
      <c r="B51" s="387"/>
      <c r="C51" s="387"/>
      <c r="D51" s="387"/>
      <c r="E51" s="387"/>
      <c r="F51" s="387"/>
      <c r="G51" s="387"/>
      <c r="H51" s="387"/>
      <c r="I51" s="35"/>
      <c r="J51" s="36"/>
      <c r="K51" s="54">
        <f t="shared" si="0"/>
        <v>0</v>
      </c>
    </row>
    <row r="52" spans="1:11" ht="24.75" customHeight="1" x14ac:dyDescent="0.2">
      <c r="A52" s="53">
        <v>43</v>
      </c>
      <c r="B52" s="387"/>
      <c r="C52" s="387"/>
      <c r="D52" s="387"/>
      <c r="E52" s="387"/>
      <c r="F52" s="387"/>
      <c r="G52" s="387"/>
      <c r="H52" s="387"/>
      <c r="I52" s="35"/>
      <c r="J52" s="36"/>
      <c r="K52" s="54">
        <f t="shared" si="0"/>
        <v>0</v>
      </c>
    </row>
    <row r="53" spans="1:11" ht="24.75" customHeight="1" x14ac:dyDescent="0.2">
      <c r="A53" s="53">
        <v>44</v>
      </c>
      <c r="B53" s="387"/>
      <c r="C53" s="387"/>
      <c r="D53" s="387"/>
      <c r="E53" s="387"/>
      <c r="F53" s="387"/>
      <c r="G53" s="387"/>
      <c r="H53" s="387"/>
      <c r="I53" s="35"/>
      <c r="J53" s="36"/>
      <c r="K53" s="54">
        <f t="shared" si="0"/>
        <v>0</v>
      </c>
    </row>
    <row r="54" spans="1:11" ht="24.75" customHeight="1" x14ac:dyDescent="0.2">
      <c r="A54" s="53">
        <v>45</v>
      </c>
      <c r="B54" s="387"/>
      <c r="C54" s="387"/>
      <c r="D54" s="387"/>
      <c r="E54" s="387"/>
      <c r="F54" s="387"/>
      <c r="G54" s="387"/>
      <c r="H54" s="387"/>
      <c r="I54" s="35"/>
      <c r="J54" s="36"/>
      <c r="K54" s="54">
        <f t="shared" si="0"/>
        <v>0</v>
      </c>
    </row>
    <row r="55" spans="1:11" ht="24.75" customHeight="1" x14ac:dyDescent="0.2">
      <c r="A55" s="53">
        <v>46</v>
      </c>
      <c r="B55" s="387"/>
      <c r="C55" s="387"/>
      <c r="D55" s="387"/>
      <c r="E55" s="387"/>
      <c r="F55" s="387"/>
      <c r="G55" s="387"/>
      <c r="H55" s="387"/>
      <c r="I55" s="35"/>
      <c r="J55" s="36"/>
      <c r="K55" s="54">
        <f t="shared" si="0"/>
        <v>0</v>
      </c>
    </row>
    <row r="56" spans="1:11" ht="24.75" customHeight="1" x14ac:dyDescent="0.2">
      <c r="A56" s="53">
        <v>47</v>
      </c>
      <c r="B56" s="387"/>
      <c r="C56" s="387"/>
      <c r="D56" s="387"/>
      <c r="E56" s="387"/>
      <c r="F56" s="387"/>
      <c r="G56" s="387"/>
      <c r="H56" s="387"/>
      <c r="I56" s="35"/>
      <c r="J56" s="36"/>
      <c r="K56" s="54">
        <f t="shared" si="0"/>
        <v>0</v>
      </c>
    </row>
    <row r="57" spans="1:11" ht="24.75" customHeight="1" x14ac:dyDescent="0.2">
      <c r="A57" s="53">
        <v>48</v>
      </c>
      <c r="B57" s="387"/>
      <c r="C57" s="387"/>
      <c r="D57" s="387"/>
      <c r="E57" s="387"/>
      <c r="F57" s="387"/>
      <c r="G57" s="387"/>
      <c r="H57" s="387"/>
      <c r="I57" s="35"/>
      <c r="J57" s="36"/>
      <c r="K57" s="54">
        <f t="shared" si="0"/>
        <v>0</v>
      </c>
    </row>
    <row r="58" spans="1:11" ht="24.75" customHeight="1" x14ac:dyDescent="0.2">
      <c r="A58" s="53">
        <v>49</v>
      </c>
      <c r="B58" s="387"/>
      <c r="C58" s="387"/>
      <c r="D58" s="387"/>
      <c r="E58" s="387"/>
      <c r="F58" s="387"/>
      <c r="G58" s="387"/>
      <c r="H58" s="387"/>
      <c r="I58" s="35"/>
      <c r="J58" s="36"/>
      <c r="K58" s="54">
        <f t="shared" si="0"/>
        <v>0</v>
      </c>
    </row>
    <row r="59" spans="1:11" ht="24.75" customHeight="1" x14ac:dyDescent="0.2">
      <c r="A59" s="53">
        <v>50</v>
      </c>
      <c r="B59" s="387"/>
      <c r="C59" s="387"/>
      <c r="D59" s="387"/>
      <c r="E59" s="387"/>
      <c r="F59" s="387"/>
      <c r="G59" s="387"/>
      <c r="H59" s="387"/>
      <c r="I59" s="35"/>
      <c r="J59" s="36"/>
      <c r="K59" s="54">
        <f t="shared" si="0"/>
        <v>0</v>
      </c>
    </row>
    <row r="60" spans="1:11" ht="24.75" customHeight="1" x14ac:dyDescent="0.2">
      <c r="A60" s="53">
        <v>51</v>
      </c>
      <c r="B60" s="387"/>
      <c r="C60" s="387"/>
      <c r="D60" s="387"/>
      <c r="E60" s="387"/>
      <c r="F60" s="387"/>
      <c r="G60" s="387"/>
      <c r="H60" s="387"/>
      <c r="I60" s="35"/>
      <c r="J60" s="36"/>
      <c r="K60" s="54">
        <f t="shared" ref="K60:K76" si="1">I60*J60</f>
        <v>0</v>
      </c>
    </row>
    <row r="61" spans="1:11" ht="24.75" customHeight="1" x14ac:dyDescent="0.2">
      <c r="A61" s="53">
        <v>52</v>
      </c>
      <c r="B61" s="387"/>
      <c r="C61" s="387"/>
      <c r="D61" s="387"/>
      <c r="E61" s="387"/>
      <c r="F61" s="387"/>
      <c r="G61" s="387"/>
      <c r="H61" s="387"/>
      <c r="I61" s="35"/>
      <c r="J61" s="36"/>
      <c r="K61" s="54">
        <f t="shared" si="1"/>
        <v>0</v>
      </c>
    </row>
    <row r="62" spans="1:11" ht="24.75" customHeight="1" x14ac:dyDescent="0.2">
      <c r="A62" s="53">
        <v>53</v>
      </c>
      <c r="B62" s="387"/>
      <c r="C62" s="387"/>
      <c r="D62" s="387"/>
      <c r="E62" s="387"/>
      <c r="F62" s="387"/>
      <c r="G62" s="387"/>
      <c r="H62" s="387"/>
      <c r="I62" s="35"/>
      <c r="J62" s="36"/>
      <c r="K62" s="54">
        <f t="shared" si="1"/>
        <v>0</v>
      </c>
    </row>
    <row r="63" spans="1:11" ht="24.75" customHeight="1" x14ac:dyDescent="0.2">
      <c r="A63" s="53">
        <v>54</v>
      </c>
      <c r="B63" s="387"/>
      <c r="C63" s="387"/>
      <c r="D63" s="387"/>
      <c r="E63" s="387"/>
      <c r="F63" s="387"/>
      <c r="G63" s="387"/>
      <c r="H63" s="387"/>
      <c r="I63" s="35"/>
      <c r="J63" s="36"/>
      <c r="K63" s="54">
        <f t="shared" si="1"/>
        <v>0</v>
      </c>
    </row>
    <row r="64" spans="1:11" ht="24.75" customHeight="1" x14ac:dyDescent="0.2">
      <c r="A64" s="53">
        <v>55</v>
      </c>
      <c r="B64" s="387"/>
      <c r="C64" s="387"/>
      <c r="D64" s="387"/>
      <c r="E64" s="387"/>
      <c r="F64" s="387"/>
      <c r="G64" s="387"/>
      <c r="H64" s="387"/>
      <c r="I64" s="35"/>
      <c r="J64" s="36"/>
      <c r="K64" s="54">
        <f t="shared" si="1"/>
        <v>0</v>
      </c>
    </row>
    <row r="65" spans="1:11" ht="24.75" customHeight="1" x14ac:dyDescent="0.2">
      <c r="A65" s="53">
        <v>56</v>
      </c>
      <c r="B65" s="387"/>
      <c r="C65" s="387"/>
      <c r="D65" s="387"/>
      <c r="E65" s="387"/>
      <c r="F65" s="387"/>
      <c r="G65" s="387"/>
      <c r="H65" s="387"/>
      <c r="I65" s="35"/>
      <c r="J65" s="36"/>
      <c r="K65" s="54">
        <f t="shared" si="1"/>
        <v>0</v>
      </c>
    </row>
    <row r="66" spans="1:11" ht="24.75" customHeight="1" x14ac:dyDescent="0.2">
      <c r="A66" s="53">
        <v>57</v>
      </c>
      <c r="B66" s="387"/>
      <c r="C66" s="387"/>
      <c r="D66" s="387"/>
      <c r="E66" s="387"/>
      <c r="F66" s="387"/>
      <c r="G66" s="387"/>
      <c r="H66" s="387"/>
      <c r="I66" s="35"/>
      <c r="J66" s="36"/>
      <c r="K66" s="54">
        <f t="shared" si="1"/>
        <v>0</v>
      </c>
    </row>
    <row r="67" spans="1:11" ht="24.75" customHeight="1" x14ac:dyDescent="0.2">
      <c r="A67" s="53">
        <v>58</v>
      </c>
      <c r="B67" s="387"/>
      <c r="C67" s="387"/>
      <c r="D67" s="387"/>
      <c r="E67" s="387"/>
      <c r="F67" s="387"/>
      <c r="G67" s="387"/>
      <c r="H67" s="387"/>
      <c r="I67" s="35"/>
      <c r="J67" s="36"/>
      <c r="K67" s="54">
        <f t="shared" si="1"/>
        <v>0</v>
      </c>
    </row>
    <row r="68" spans="1:11" ht="24.75" customHeight="1" x14ac:dyDescent="0.2">
      <c r="A68" s="53">
        <v>59</v>
      </c>
      <c r="B68" s="387"/>
      <c r="C68" s="387"/>
      <c r="D68" s="387"/>
      <c r="E68" s="387"/>
      <c r="F68" s="387"/>
      <c r="G68" s="387"/>
      <c r="H68" s="387"/>
      <c r="I68" s="35"/>
      <c r="J68" s="36"/>
      <c r="K68" s="54">
        <f t="shared" si="1"/>
        <v>0</v>
      </c>
    </row>
    <row r="69" spans="1:11" ht="24.75" customHeight="1" x14ac:dyDescent="0.2">
      <c r="A69" s="53">
        <v>60</v>
      </c>
      <c r="B69" s="387"/>
      <c r="C69" s="387"/>
      <c r="D69" s="387"/>
      <c r="E69" s="387"/>
      <c r="F69" s="387"/>
      <c r="G69" s="387"/>
      <c r="H69" s="387"/>
      <c r="I69" s="35"/>
      <c r="J69" s="36"/>
      <c r="K69" s="54">
        <f t="shared" si="1"/>
        <v>0</v>
      </c>
    </row>
    <row r="70" spans="1:11" ht="24.75" customHeight="1" x14ac:dyDescent="0.2">
      <c r="A70" s="53">
        <v>61</v>
      </c>
      <c r="B70" s="387"/>
      <c r="C70" s="387"/>
      <c r="D70" s="387"/>
      <c r="E70" s="387"/>
      <c r="F70" s="387"/>
      <c r="G70" s="387"/>
      <c r="H70" s="387"/>
      <c r="I70" s="35"/>
      <c r="J70" s="36"/>
      <c r="K70" s="54">
        <f t="shared" si="1"/>
        <v>0</v>
      </c>
    </row>
    <row r="71" spans="1:11" ht="24.75" customHeight="1" x14ac:dyDescent="0.2">
      <c r="A71" s="53">
        <v>62</v>
      </c>
      <c r="B71" s="387"/>
      <c r="C71" s="387"/>
      <c r="D71" s="387"/>
      <c r="E71" s="387"/>
      <c r="F71" s="387"/>
      <c r="G71" s="387"/>
      <c r="H71" s="387"/>
      <c r="I71" s="35"/>
      <c r="J71" s="36"/>
      <c r="K71" s="54">
        <f t="shared" si="1"/>
        <v>0</v>
      </c>
    </row>
    <row r="72" spans="1:11" ht="24.75" customHeight="1" x14ac:dyDescent="0.2">
      <c r="A72" s="53">
        <v>63</v>
      </c>
      <c r="B72" s="387"/>
      <c r="C72" s="387"/>
      <c r="D72" s="387"/>
      <c r="E72" s="387"/>
      <c r="F72" s="387"/>
      <c r="G72" s="387"/>
      <c r="H72" s="387"/>
      <c r="I72" s="35"/>
      <c r="J72" s="36"/>
      <c r="K72" s="54">
        <f t="shared" si="1"/>
        <v>0</v>
      </c>
    </row>
    <row r="73" spans="1:11" ht="24.75" customHeight="1" x14ac:dyDescent="0.2">
      <c r="A73" s="53">
        <v>64</v>
      </c>
      <c r="B73" s="387"/>
      <c r="C73" s="387"/>
      <c r="D73" s="387"/>
      <c r="E73" s="387"/>
      <c r="F73" s="387"/>
      <c r="G73" s="387"/>
      <c r="H73" s="387"/>
      <c r="I73" s="35"/>
      <c r="J73" s="36"/>
      <c r="K73" s="54">
        <f t="shared" si="1"/>
        <v>0</v>
      </c>
    </row>
    <row r="74" spans="1:11" ht="24.75" customHeight="1" x14ac:dyDescent="0.2">
      <c r="A74" s="53">
        <v>65</v>
      </c>
      <c r="B74" s="387"/>
      <c r="C74" s="387"/>
      <c r="D74" s="387"/>
      <c r="E74" s="387"/>
      <c r="F74" s="387"/>
      <c r="G74" s="387"/>
      <c r="H74" s="387"/>
      <c r="I74" s="35"/>
      <c r="J74" s="36"/>
      <c r="K74" s="54">
        <f t="shared" si="1"/>
        <v>0</v>
      </c>
    </row>
    <row r="75" spans="1:11" ht="24.75" customHeight="1" x14ac:dyDescent="0.2">
      <c r="A75" s="53">
        <v>66</v>
      </c>
      <c r="B75" s="387"/>
      <c r="C75" s="387"/>
      <c r="D75" s="387"/>
      <c r="E75" s="387"/>
      <c r="F75" s="387"/>
      <c r="G75" s="387"/>
      <c r="H75" s="387"/>
      <c r="I75" s="35"/>
      <c r="J75" s="36"/>
      <c r="K75" s="54">
        <f t="shared" si="1"/>
        <v>0</v>
      </c>
    </row>
    <row r="76" spans="1:11" ht="24.75" customHeight="1" x14ac:dyDescent="0.2">
      <c r="A76" s="53">
        <v>67</v>
      </c>
      <c r="B76" s="387"/>
      <c r="C76" s="387"/>
      <c r="D76" s="387"/>
      <c r="E76" s="387"/>
      <c r="F76" s="387"/>
      <c r="G76" s="387"/>
      <c r="H76" s="387"/>
      <c r="I76" s="35"/>
      <c r="J76" s="36"/>
      <c r="K76" s="54">
        <f t="shared" si="1"/>
        <v>0</v>
      </c>
    </row>
    <row r="77" spans="1:11" ht="24.75" customHeight="1" x14ac:dyDescent="0.2">
      <c r="A77" s="53">
        <v>68</v>
      </c>
      <c r="B77" s="387"/>
      <c r="C77" s="387"/>
      <c r="D77" s="387"/>
      <c r="E77" s="387"/>
      <c r="F77" s="387"/>
      <c r="G77" s="387"/>
      <c r="H77" s="387"/>
      <c r="I77" s="35"/>
      <c r="J77" s="36"/>
      <c r="K77" s="54">
        <f t="shared" ref="K77:K79" si="2">I77*J77</f>
        <v>0</v>
      </c>
    </row>
    <row r="78" spans="1:11" ht="24.75" customHeight="1" x14ac:dyDescent="0.2">
      <c r="A78" s="53">
        <v>69</v>
      </c>
      <c r="B78" s="387"/>
      <c r="C78" s="387"/>
      <c r="D78" s="387"/>
      <c r="E78" s="387"/>
      <c r="F78" s="387"/>
      <c r="G78" s="387"/>
      <c r="H78" s="387"/>
      <c r="I78" s="35"/>
      <c r="J78" s="36"/>
      <c r="K78" s="54">
        <f t="shared" si="2"/>
        <v>0</v>
      </c>
    </row>
    <row r="79" spans="1:11" ht="24.75" customHeight="1" x14ac:dyDescent="0.2">
      <c r="A79" s="53">
        <v>70</v>
      </c>
      <c r="B79" s="387"/>
      <c r="C79" s="387"/>
      <c r="D79" s="387"/>
      <c r="E79" s="387"/>
      <c r="F79" s="387"/>
      <c r="G79" s="387"/>
      <c r="H79" s="387"/>
      <c r="I79" s="35"/>
      <c r="J79" s="36"/>
      <c r="K79" s="54">
        <f t="shared" si="2"/>
        <v>0</v>
      </c>
    </row>
    <row r="80" spans="1:11" ht="25.5" customHeight="1" x14ac:dyDescent="0.2">
      <c r="J80" s="15"/>
    </row>
    <row r="81" spans="10:10" ht="25.5" customHeight="1" x14ac:dyDescent="0.2">
      <c r="J81" s="15"/>
    </row>
    <row r="82" spans="10:10" ht="25.5" customHeight="1" x14ac:dyDescent="0.2">
      <c r="J82" s="15"/>
    </row>
    <row r="83" spans="10:10" ht="25.5" customHeight="1" x14ac:dyDescent="0.2">
      <c r="J83" s="15"/>
    </row>
    <row r="84" spans="10:10" ht="25.5" customHeight="1" x14ac:dyDescent="0.2">
      <c r="J84" s="15"/>
    </row>
    <row r="85" spans="10:10" ht="25.5" customHeight="1" x14ac:dyDescent="0.2">
      <c r="J85" s="15"/>
    </row>
    <row r="86" spans="10:10" ht="25.5" customHeight="1" x14ac:dyDescent="0.2">
      <c r="J86" s="15"/>
    </row>
    <row r="87" spans="10:10" ht="25.5" customHeight="1" x14ac:dyDescent="0.2">
      <c r="J87" s="15"/>
    </row>
  </sheetData>
  <sheetProtection password="9325" sheet="1" objects="1" scenarios="1" deleteRows="0"/>
  <protectedRanges>
    <protectedRange sqref="B10:C79" name="dataentry"/>
  </protectedRanges>
  <mergeCells count="84">
    <mergeCell ref="A6:K6"/>
    <mergeCell ref="A4:K4"/>
    <mergeCell ref="B20:H20"/>
    <mergeCell ref="A7:K7"/>
    <mergeCell ref="I8:K8"/>
    <mergeCell ref="B10:H10"/>
    <mergeCell ref="B11:H11"/>
    <mergeCell ref="B12:H12"/>
    <mergeCell ref="B13:H13"/>
    <mergeCell ref="B14:H14"/>
    <mergeCell ref="B15:H15"/>
    <mergeCell ref="B16:H16"/>
    <mergeCell ref="B17:H17"/>
    <mergeCell ref="B18:H18"/>
    <mergeCell ref="B19:H19"/>
    <mergeCell ref="J5:K5"/>
    <mergeCell ref="B32:H32"/>
    <mergeCell ref="B21:H21"/>
    <mergeCell ref="B22:H22"/>
    <mergeCell ref="B23:H23"/>
    <mergeCell ref="B24:H24"/>
    <mergeCell ref="B25:H25"/>
    <mergeCell ref="B26:H26"/>
    <mergeCell ref="B27:H27"/>
    <mergeCell ref="B28:H28"/>
    <mergeCell ref="B29:H29"/>
    <mergeCell ref="B30:H30"/>
    <mergeCell ref="B31:H31"/>
    <mergeCell ref="A1:G1"/>
    <mergeCell ref="H1:K1"/>
    <mergeCell ref="H2:K2"/>
    <mergeCell ref="B51:H51"/>
    <mergeCell ref="B52:H52"/>
    <mergeCell ref="B45:H45"/>
    <mergeCell ref="B46:H46"/>
    <mergeCell ref="B47:H47"/>
    <mergeCell ref="B48:H48"/>
    <mergeCell ref="B49:H49"/>
    <mergeCell ref="B50:H50"/>
    <mergeCell ref="B39:H39"/>
    <mergeCell ref="B40:H40"/>
    <mergeCell ref="B41:H41"/>
    <mergeCell ref="B42:H42"/>
    <mergeCell ref="B43:H43"/>
    <mergeCell ref="B57:H57"/>
    <mergeCell ref="B58:H58"/>
    <mergeCell ref="B59:H59"/>
    <mergeCell ref="A3:K3"/>
    <mergeCell ref="A2:G2"/>
    <mergeCell ref="B53:H53"/>
    <mergeCell ref="B54:H54"/>
    <mergeCell ref="B55:H55"/>
    <mergeCell ref="B56:H56"/>
    <mergeCell ref="B44:H44"/>
    <mergeCell ref="B33:H33"/>
    <mergeCell ref="B34:H34"/>
    <mergeCell ref="B35:H35"/>
    <mergeCell ref="B36:H36"/>
    <mergeCell ref="B37:H37"/>
    <mergeCell ref="B38:H38"/>
    <mergeCell ref="B70:H70"/>
    <mergeCell ref="B71:H71"/>
    <mergeCell ref="B60:H60"/>
    <mergeCell ref="B61:H61"/>
    <mergeCell ref="B62:H62"/>
    <mergeCell ref="B63:H63"/>
    <mergeCell ref="B64:H64"/>
    <mergeCell ref="B65:H65"/>
    <mergeCell ref="B78:H78"/>
    <mergeCell ref="B79:H79"/>
    <mergeCell ref="B77:H77"/>
    <mergeCell ref="G5:I5"/>
    <mergeCell ref="E5:F5"/>
    <mergeCell ref="A5:D5"/>
    <mergeCell ref="A8:H9"/>
    <mergeCell ref="B72:H72"/>
    <mergeCell ref="B73:H73"/>
    <mergeCell ref="B74:H74"/>
    <mergeCell ref="B75:H75"/>
    <mergeCell ref="B76:H76"/>
    <mergeCell ref="B66:H66"/>
    <mergeCell ref="B67:H67"/>
    <mergeCell ref="B68:H68"/>
    <mergeCell ref="B69:H69"/>
  </mergeCells>
  <pageMargins left="0.75" right="0.75" top="1" bottom="1" header="0.5" footer="0.5"/>
  <pageSetup paperSize="176" scale="92" fitToHeight="0" orientation="portrait" horizontalDpi="300" verticalDpi="300" r:id="rId1"/>
  <headerFooter alignWithMargins="0">
    <oddHeader>&amp;L&amp;9Commodity&amp;C&amp;"Arial,Bold"EMAC Mission Ready Package Cost Estimate</oddHeader>
    <oddFooter>&amp;L&amp;8Copyright © 2008-2016 NEMA&amp;C&amp;8&amp;P&amp;R&amp;8&amp;D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Q120"/>
  <sheetViews>
    <sheetView showGridLines="0" view="pageBreakPreview" zoomScaleNormal="100" zoomScaleSheetLayoutView="100" workbookViewId="0">
      <pane ySplit="9" topLeftCell="A10" activePane="bottomLeft" state="frozen"/>
      <selection pane="bottomLeft" activeCell="A10" sqref="A10"/>
    </sheetView>
  </sheetViews>
  <sheetFormatPr defaultColWidth="8.85546875" defaultRowHeight="25.5" customHeight="1" x14ac:dyDescent="0.2"/>
  <cols>
    <col min="1" max="1" width="4.28515625" style="1" customWidth="1"/>
    <col min="2" max="2" width="7.7109375" style="1" customWidth="1"/>
    <col min="3" max="3" width="7.85546875" style="1" customWidth="1"/>
    <col min="4" max="6" width="8.85546875" style="1"/>
    <col min="7" max="8" width="8.42578125" style="1" customWidth="1"/>
    <col min="9" max="9" width="13.42578125" style="1" customWidth="1"/>
    <col min="10" max="10" width="9.140625" style="1" customWidth="1"/>
    <col min="11" max="11" width="12.85546875" style="1" customWidth="1"/>
    <col min="12" max="12" width="0.42578125" style="1" customWidth="1"/>
    <col min="13" max="13" width="11.42578125" style="1" customWidth="1"/>
    <col min="14" max="14" width="8.28515625" style="1" customWidth="1"/>
    <col min="15" max="15" width="8.28515625" style="1" hidden="1" customWidth="1"/>
    <col min="16" max="16" width="11.42578125" style="1" customWidth="1"/>
    <col min="17" max="17" width="14" style="1" customWidth="1"/>
    <col min="18" max="16384" width="8.85546875" style="1"/>
  </cols>
  <sheetData>
    <row r="1" spans="1:17" ht="25.5" customHeight="1" x14ac:dyDescent="0.2">
      <c r="A1" s="220" t="s">
        <v>17</v>
      </c>
      <c r="B1" s="396"/>
      <c r="C1" s="396"/>
      <c r="D1" s="396"/>
      <c r="E1" s="396"/>
      <c r="F1" s="398">
        <f>Travel!F1</f>
        <v>0</v>
      </c>
      <c r="G1" s="398"/>
      <c r="H1" s="398"/>
      <c r="I1" s="398"/>
      <c r="J1" s="398"/>
      <c r="K1" s="398"/>
      <c r="L1" s="398"/>
      <c r="M1" s="398"/>
      <c r="N1" s="398"/>
      <c r="O1" s="398"/>
      <c r="P1" s="398"/>
      <c r="Q1" s="398"/>
    </row>
    <row r="2" spans="1:17" ht="25.5" customHeight="1" x14ac:dyDescent="0.2">
      <c r="A2" s="167" t="s">
        <v>207</v>
      </c>
      <c r="B2" s="397"/>
      <c r="C2" s="397"/>
      <c r="D2" s="397"/>
      <c r="E2" s="397"/>
      <c r="F2" s="360">
        <f>Travel!F2</f>
        <v>0</v>
      </c>
      <c r="G2" s="360"/>
      <c r="H2" s="360"/>
      <c r="I2" s="360"/>
      <c r="J2" s="360"/>
      <c r="K2" s="360"/>
      <c r="L2" s="360"/>
      <c r="M2" s="360"/>
      <c r="N2" s="360"/>
      <c r="O2" s="360"/>
      <c r="P2" s="360"/>
      <c r="Q2" s="360"/>
    </row>
    <row r="3" spans="1:17" ht="25.5" customHeight="1" x14ac:dyDescent="0.2">
      <c r="A3" s="399" t="s">
        <v>119</v>
      </c>
      <c r="B3" s="400"/>
      <c r="C3" s="400"/>
      <c r="D3" s="400"/>
      <c r="E3" s="400"/>
      <c r="F3" s="400"/>
      <c r="G3" s="400"/>
      <c r="H3" s="400"/>
      <c r="I3" s="400"/>
      <c r="J3" s="400"/>
      <c r="K3" s="400"/>
      <c r="L3" s="400"/>
      <c r="M3" s="400"/>
      <c r="N3" s="400"/>
      <c r="O3" s="400"/>
      <c r="P3" s="400"/>
      <c r="Q3" s="401"/>
    </row>
    <row r="4" spans="1:17" ht="3.75" customHeight="1" x14ac:dyDescent="0.2">
      <c r="A4" s="386"/>
      <c r="B4" s="386"/>
      <c r="C4" s="386"/>
      <c r="D4" s="386"/>
      <c r="E4" s="425"/>
      <c r="F4" s="425"/>
      <c r="G4" s="425"/>
      <c r="H4" s="425"/>
      <c r="I4" s="425"/>
      <c r="J4" s="386"/>
      <c r="K4" s="386"/>
      <c r="L4" s="386"/>
      <c r="M4" s="386"/>
      <c r="N4" s="386"/>
      <c r="O4" s="386"/>
      <c r="P4" s="386"/>
      <c r="Q4" s="386"/>
    </row>
    <row r="5" spans="1:17" s="8" customFormat="1" ht="25.5" customHeight="1" x14ac:dyDescent="0.2">
      <c r="A5" s="418" t="s">
        <v>146</v>
      </c>
      <c r="B5" s="418"/>
      <c r="C5" s="418"/>
      <c r="D5" s="13">
        <f>COUNTA(B10:B59)</f>
        <v>0</v>
      </c>
      <c r="E5" s="419" t="s">
        <v>81</v>
      </c>
      <c r="F5" s="420"/>
      <c r="G5" s="421"/>
      <c r="H5" s="416">
        <f>SUM(K10:K59)</f>
        <v>0</v>
      </c>
      <c r="I5" s="417"/>
      <c r="J5" s="422" t="s">
        <v>82</v>
      </c>
      <c r="K5" s="423"/>
      <c r="L5" s="423"/>
      <c r="M5" s="424"/>
      <c r="N5" s="34"/>
      <c r="O5" s="70"/>
      <c r="P5" s="250">
        <f>SUM(Q10:Q59)</f>
        <v>0</v>
      </c>
      <c r="Q5" s="252"/>
    </row>
    <row r="6" spans="1:17" ht="3.75" customHeight="1" x14ac:dyDescent="0.2">
      <c r="A6" s="386"/>
      <c r="B6" s="386"/>
      <c r="C6" s="386"/>
      <c r="D6" s="386"/>
      <c r="E6" s="386"/>
      <c r="F6" s="386"/>
      <c r="G6" s="386"/>
      <c r="H6" s="386"/>
      <c r="I6" s="386"/>
      <c r="J6" s="386"/>
      <c r="K6" s="386"/>
      <c r="L6" s="386"/>
      <c r="M6" s="386"/>
      <c r="N6" s="386"/>
      <c r="O6" s="386"/>
      <c r="P6" s="386"/>
      <c r="Q6" s="386"/>
    </row>
    <row r="7" spans="1:17" ht="16.5" customHeight="1" x14ac:dyDescent="0.2">
      <c r="A7" s="395" t="s">
        <v>75</v>
      </c>
      <c r="B7" s="395"/>
      <c r="C7" s="395"/>
      <c r="D7" s="395"/>
      <c r="E7" s="395"/>
      <c r="F7" s="395"/>
      <c r="G7" s="395"/>
      <c r="H7" s="395"/>
      <c r="I7" s="395"/>
      <c r="J7" s="395"/>
      <c r="K7" s="395"/>
      <c r="L7" s="395"/>
      <c r="M7" s="395"/>
      <c r="N7" s="395"/>
      <c r="O7" s="395"/>
      <c r="P7" s="395"/>
      <c r="Q7" s="395"/>
    </row>
    <row r="8" spans="1:17" ht="16.5" customHeight="1" x14ac:dyDescent="0.2">
      <c r="A8" s="406" t="s">
        <v>76</v>
      </c>
      <c r="B8" s="407"/>
      <c r="C8" s="407"/>
      <c r="D8" s="407"/>
      <c r="E8" s="407"/>
      <c r="F8" s="407"/>
      <c r="G8" s="407"/>
      <c r="H8" s="408"/>
      <c r="I8" s="380" t="s">
        <v>67</v>
      </c>
      <c r="J8" s="381"/>
      <c r="K8" s="382"/>
      <c r="L8" s="383"/>
      <c r="M8" s="380" t="s">
        <v>89</v>
      </c>
      <c r="N8" s="381"/>
      <c r="O8" s="381"/>
      <c r="P8" s="381"/>
      <c r="Q8" s="382"/>
    </row>
    <row r="9" spans="1:17" s="8" customFormat="1" ht="25.5" customHeight="1" x14ac:dyDescent="0.2">
      <c r="A9" s="409"/>
      <c r="B9" s="410"/>
      <c r="C9" s="410"/>
      <c r="D9" s="410"/>
      <c r="E9" s="410"/>
      <c r="F9" s="410"/>
      <c r="G9" s="410"/>
      <c r="H9" s="411"/>
      <c r="I9" s="64" t="s">
        <v>64</v>
      </c>
      <c r="J9" s="64" t="s">
        <v>65</v>
      </c>
      <c r="K9" s="19" t="s">
        <v>66</v>
      </c>
      <c r="L9" s="384"/>
      <c r="M9" s="64" t="s">
        <v>68</v>
      </c>
      <c r="N9" s="64" t="s">
        <v>65</v>
      </c>
      <c r="O9" s="64" t="s">
        <v>175</v>
      </c>
      <c r="P9" s="64" t="s">
        <v>116</v>
      </c>
      <c r="Q9" s="50" t="s">
        <v>63</v>
      </c>
    </row>
    <row r="10" spans="1:17" ht="24.75" customHeight="1" x14ac:dyDescent="0.2">
      <c r="A10" s="53">
        <v>1</v>
      </c>
      <c r="B10" s="387"/>
      <c r="C10" s="387"/>
      <c r="D10" s="387"/>
      <c r="E10" s="387"/>
      <c r="F10" s="387"/>
      <c r="G10" s="387"/>
      <c r="H10" s="387"/>
      <c r="I10" s="38"/>
      <c r="J10" s="36"/>
      <c r="K10" s="54">
        <f>I10*J10</f>
        <v>0</v>
      </c>
      <c r="L10" s="384"/>
      <c r="M10" s="38"/>
      <c r="N10" s="74"/>
      <c r="O10" s="73">
        <f>M10*N10</f>
        <v>0</v>
      </c>
      <c r="P10" s="36"/>
      <c r="Q10" s="52">
        <f>(M10*N10)*P10</f>
        <v>0</v>
      </c>
    </row>
    <row r="11" spans="1:17" ht="24.75" customHeight="1" x14ac:dyDescent="0.2">
      <c r="A11" s="53">
        <v>2</v>
      </c>
      <c r="B11" s="394"/>
      <c r="C11" s="394"/>
      <c r="D11" s="394"/>
      <c r="E11" s="394"/>
      <c r="F11" s="394"/>
      <c r="G11" s="394"/>
      <c r="H11" s="394"/>
      <c r="I11" s="38"/>
      <c r="J11" s="36"/>
      <c r="K11" s="54">
        <f t="shared" ref="K11:K59" si="0">I11*J11</f>
        <v>0</v>
      </c>
      <c r="L11" s="384"/>
      <c r="M11" s="38"/>
      <c r="N11" s="74"/>
      <c r="O11" s="73">
        <f t="shared" ref="O11:O59" si="1">M11*N11</f>
        <v>0</v>
      </c>
      <c r="P11" s="36"/>
      <c r="Q11" s="52">
        <f t="shared" ref="Q11:Q59" si="2">(M11*N11)*P11</f>
        <v>0</v>
      </c>
    </row>
    <row r="12" spans="1:17" ht="24.75" customHeight="1" x14ac:dyDescent="0.2">
      <c r="A12" s="53">
        <v>3</v>
      </c>
      <c r="B12" s="387"/>
      <c r="C12" s="387"/>
      <c r="D12" s="387"/>
      <c r="E12" s="387"/>
      <c r="F12" s="387"/>
      <c r="G12" s="387"/>
      <c r="H12" s="387"/>
      <c r="I12" s="38"/>
      <c r="J12" s="36"/>
      <c r="K12" s="54">
        <f t="shared" si="0"/>
        <v>0</v>
      </c>
      <c r="L12" s="384"/>
      <c r="M12" s="38"/>
      <c r="N12" s="74"/>
      <c r="O12" s="73">
        <f t="shared" si="1"/>
        <v>0</v>
      </c>
      <c r="P12" s="36"/>
      <c r="Q12" s="52">
        <f t="shared" si="2"/>
        <v>0</v>
      </c>
    </row>
    <row r="13" spans="1:17" ht="24.75" customHeight="1" x14ac:dyDescent="0.2">
      <c r="A13" s="53">
        <v>4</v>
      </c>
      <c r="B13" s="387"/>
      <c r="C13" s="387"/>
      <c r="D13" s="387"/>
      <c r="E13" s="387"/>
      <c r="F13" s="387"/>
      <c r="G13" s="387"/>
      <c r="H13" s="387"/>
      <c r="I13" s="38"/>
      <c r="J13" s="36"/>
      <c r="K13" s="54">
        <f t="shared" si="0"/>
        <v>0</v>
      </c>
      <c r="L13" s="384"/>
      <c r="M13" s="38"/>
      <c r="N13" s="74"/>
      <c r="O13" s="73">
        <f t="shared" si="1"/>
        <v>0</v>
      </c>
      <c r="P13" s="36"/>
      <c r="Q13" s="52">
        <f t="shared" si="2"/>
        <v>0</v>
      </c>
    </row>
    <row r="14" spans="1:17" ht="24.75" customHeight="1" x14ac:dyDescent="0.2">
      <c r="A14" s="53">
        <v>5</v>
      </c>
      <c r="B14" s="387"/>
      <c r="C14" s="387"/>
      <c r="D14" s="387"/>
      <c r="E14" s="387"/>
      <c r="F14" s="387"/>
      <c r="G14" s="387"/>
      <c r="H14" s="387"/>
      <c r="I14" s="38"/>
      <c r="J14" s="36"/>
      <c r="K14" s="54">
        <f t="shared" si="0"/>
        <v>0</v>
      </c>
      <c r="L14" s="384"/>
      <c r="M14" s="38"/>
      <c r="N14" s="74"/>
      <c r="O14" s="73">
        <f t="shared" si="1"/>
        <v>0</v>
      </c>
      <c r="P14" s="36"/>
      <c r="Q14" s="52">
        <f t="shared" si="2"/>
        <v>0</v>
      </c>
    </row>
    <row r="15" spans="1:17" ht="24.75" customHeight="1" x14ac:dyDescent="0.2">
      <c r="A15" s="53">
        <v>6</v>
      </c>
      <c r="B15" s="387"/>
      <c r="C15" s="387"/>
      <c r="D15" s="387"/>
      <c r="E15" s="387"/>
      <c r="F15" s="387"/>
      <c r="G15" s="387"/>
      <c r="H15" s="387"/>
      <c r="I15" s="38"/>
      <c r="J15" s="36"/>
      <c r="K15" s="54">
        <f t="shared" si="0"/>
        <v>0</v>
      </c>
      <c r="L15" s="384"/>
      <c r="M15" s="38"/>
      <c r="N15" s="74"/>
      <c r="O15" s="73">
        <f t="shared" si="1"/>
        <v>0</v>
      </c>
      <c r="P15" s="36"/>
      <c r="Q15" s="52">
        <f t="shared" si="2"/>
        <v>0</v>
      </c>
    </row>
    <row r="16" spans="1:17" ht="24.75" customHeight="1" x14ac:dyDescent="0.2">
      <c r="A16" s="53">
        <v>7</v>
      </c>
      <c r="B16" s="387"/>
      <c r="C16" s="387"/>
      <c r="D16" s="387"/>
      <c r="E16" s="387"/>
      <c r="F16" s="387"/>
      <c r="G16" s="387"/>
      <c r="H16" s="387"/>
      <c r="I16" s="38"/>
      <c r="J16" s="36"/>
      <c r="K16" s="54">
        <f t="shared" si="0"/>
        <v>0</v>
      </c>
      <c r="L16" s="384"/>
      <c r="M16" s="38"/>
      <c r="N16" s="74"/>
      <c r="O16" s="73">
        <f t="shared" si="1"/>
        <v>0</v>
      </c>
      <c r="P16" s="36"/>
      <c r="Q16" s="52">
        <f t="shared" si="2"/>
        <v>0</v>
      </c>
    </row>
    <row r="17" spans="1:17" ht="24.75" customHeight="1" x14ac:dyDescent="0.2">
      <c r="A17" s="53">
        <v>8</v>
      </c>
      <c r="B17" s="387"/>
      <c r="C17" s="387"/>
      <c r="D17" s="387"/>
      <c r="E17" s="387"/>
      <c r="F17" s="387"/>
      <c r="G17" s="387"/>
      <c r="H17" s="387"/>
      <c r="I17" s="38"/>
      <c r="J17" s="36"/>
      <c r="K17" s="54">
        <f t="shared" si="0"/>
        <v>0</v>
      </c>
      <c r="L17" s="384"/>
      <c r="M17" s="38"/>
      <c r="N17" s="74"/>
      <c r="O17" s="73">
        <f t="shared" si="1"/>
        <v>0</v>
      </c>
      <c r="P17" s="36"/>
      <c r="Q17" s="52">
        <f t="shared" si="2"/>
        <v>0</v>
      </c>
    </row>
    <row r="18" spans="1:17" ht="24.75" customHeight="1" x14ac:dyDescent="0.2">
      <c r="A18" s="53">
        <v>9</v>
      </c>
      <c r="B18" s="387"/>
      <c r="C18" s="387"/>
      <c r="D18" s="387"/>
      <c r="E18" s="387"/>
      <c r="F18" s="387"/>
      <c r="G18" s="387"/>
      <c r="H18" s="387"/>
      <c r="I18" s="38"/>
      <c r="J18" s="36"/>
      <c r="K18" s="54">
        <f t="shared" si="0"/>
        <v>0</v>
      </c>
      <c r="L18" s="384"/>
      <c r="M18" s="38"/>
      <c r="N18" s="74"/>
      <c r="O18" s="73">
        <f t="shared" si="1"/>
        <v>0</v>
      </c>
      <c r="P18" s="36"/>
      <c r="Q18" s="52">
        <f t="shared" si="2"/>
        <v>0</v>
      </c>
    </row>
    <row r="19" spans="1:17" ht="24.75" customHeight="1" x14ac:dyDescent="0.2">
      <c r="A19" s="53">
        <v>10</v>
      </c>
      <c r="B19" s="387"/>
      <c r="C19" s="387"/>
      <c r="D19" s="387"/>
      <c r="E19" s="387"/>
      <c r="F19" s="387"/>
      <c r="G19" s="387"/>
      <c r="H19" s="387"/>
      <c r="I19" s="38"/>
      <c r="J19" s="36"/>
      <c r="K19" s="54">
        <f t="shared" si="0"/>
        <v>0</v>
      </c>
      <c r="L19" s="384"/>
      <c r="M19" s="38"/>
      <c r="N19" s="74"/>
      <c r="O19" s="73">
        <f t="shared" si="1"/>
        <v>0</v>
      </c>
      <c r="P19" s="36"/>
      <c r="Q19" s="52">
        <f t="shared" si="2"/>
        <v>0</v>
      </c>
    </row>
    <row r="20" spans="1:17" ht="24.75" customHeight="1" x14ac:dyDescent="0.2">
      <c r="A20" s="53">
        <v>11</v>
      </c>
      <c r="B20" s="387"/>
      <c r="C20" s="387"/>
      <c r="D20" s="387"/>
      <c r="E20" s="387"/>
      <c r="F20" s="387"/>
      <c r="G20" s="387"/>
      <c r="H20" s="387"/>
      <c r="I20" s="38"/>
      <c r="J20" s="36"/>
      <c r="K20" s="54">
        <f t="shared" si="0"/>
        <v>0</v>
      </c>
      <c r="L20" s="384"/>
      <c r="M20" s="38"/>
      <c r="N20" s="74"/>
      <c r="O20" s="73">
        <f t="shared" si="1"/>
        <v>0</v>
      </c>
      <c r="P20" s="36"/>
      <c r="Q20" s="52">
        <f t="shared" si="2"/>
        <v>0</v>
      </c>
    </row>
    <row r="21" spans="1:17" ht="24.75" customHeight="1" x14ac:dyDescent="0.2">
      <c r="A21" s="53">
        <v>12</v>
      </c>
      <c r="B21" s="387"/>
      <c r="C21" s="387"/>
      <c r="D21" s="387"/>
      <c r="E21" s="387"/>
      <c r="F21" s="387"/>
      <c r="G21" s="387"/>
      <c r="H21" s="387"/>
      <c r="I21" s="38"/>
      <c r="J21" s="36"/>
      <c r="K21" s="54">
        <f t="shared" si="0"/>
        <v>0</v>
      </c>
      <c r="L21" s="384"/>
      <c r="M21" s="38"/>
      <c r="N21" s="74"/>
      <c r="O21" s="73">
        <f t="shared" si="1"/>
        <v>0</v>
      </c>
      <c r="P21" s="36"/>
      <c r="Q21" s="52">
        <f t="shared" si="2"/>
        <v>0</v>
      </c>
    </row>
    <row r="22" spans="1:17" ht="24.75" customHeight="1" x14ac:dyDescent="0.2">
      <c r="A22" s="53">
        <v>13</v>
      </c>
      <c r="B22" s="387"/>
      <c r="C22" s="387"/>
      <c r="D22" s="387"/>
      <c r="E22" s="387"/>
      <c r="F22" s="387"/>
      <c r="G22" s="387"/>
      <c r="H22" s="387"/>
      <c r="I22" s="38"/>
      <c r="J22" s="36"/>
      <c r="K22" s="54">
        <f t="shared" si="0"/>
        <v>0</v>
      </c>
      <c r="L22" s="384"/>
      <c r="M22" s="38"/>
      <c r="N22" s="74"/>
      <c r="O22" s="73">
        <f t="shared" si="1"/>
        <v>0</v>
      </c>
      <c r="P22" s="36"/>
      <c r="Q22" s="52">
        <f t="shared" si="2"/>
        <v>0</v>
      </c>
    </row>
    <row r="23" spans="1:17" ht="24.75" customHeight="1" x14ac:dyDescent="0.2">
      <c r="A23" s="53">
        <v>14</v>
      </c>
      <c r="B23" s="387"/>
      <c r="C23" s="387"/>
      <c r="D23" s="387"/>
      <c r="E23" s="387"/>
      <c r="F23" s="387"/>
      <c r="G23" s="387"/>
      <c r="H23" s="387"/>
      <c r="I23" s="38"/>
      <c r="J23" s="36"/>
      <c r="K23" s="54">
        <f t="shared" si="0"/>
        <v>0</v>
      </c>
      <c r="L23" s="384"/>
      <c r="M23" s="38"/>
      <c r="N23" s="74"/>
      <c r="O23" s="73">
        <f t="shared" si="1"/>
        <v>0</v>
      </c>
      <c r="P23" s="36"/>
      <c r="Q23" s="52">
        <f t="shared" si="2"/>
        <v>0</v>
      </c>
    </row>
    <row r="24" spans="1:17" ht="24.75" customHeight="1" x14ac:dyDescent="0.2">
      <c r="A24" s="53">
        <v>15</v>
      </c>
      <c r="B24" s="387"/>
      <c r="C24" s="387"/>
      <c r="D24" s="387"/>
      <c r="E24" s="387"/>
      <c r="F24" s="387"/>
      <c r="G24" s="387"/>
      <c r="H24" s="387"/>
      <c r="I24" s="38"/>
      <c r="J24" s="36"/>
      <c r="K24" s="54">
        <f t="shared" si="0"/>
        <v>0</v>
      </c>
      <c r="L24" s="384"/>
      <c r="M24" s="38"/>
      <c r="N24" s="74"/>
      <c r="O24" s="73">
        <f t="shared" si="1"/>
        <v>0</v>
      </c>
      <c r="P24" s="36"/>
      <c r="Q24" s="52">
        <f t="shared" si="2"/>
        <v>0</v>
      </c>
    </row>
    <row r="25" spans="1:17" ht="24.75" customHeight="1" x14ac:dyDescent="0.2">
      <c r="A25" s="53">
        <v>16</v>
      </c>
      <c r="B25" s="387"/>
      <c r="C25" s="387"/>
      <c r="D25" s="387"/>
      <c r="E25" s="387"/>
      <c r="F25" s="387"/>
      <c r="G25" s="387"/>
      <c r="H25" s="387"/>
      <c r="I25" s="38"/>
      <c r="J25" s="36"/>
      <c r="K25" s="54">
        <f t="shared" si="0"/>
        <v>0</v>
      </c>
      <c r="L25" s="384"/>
      <c r="M25" s="38"/>
      <c r="N25" s="74"/>
      <c r="O25" s="73">
        <f t="shared" si="1"/>
        <v>0</v>
      </c>
      <c r="P25" s="36"/>
      <c r="Q25" s="52">
        <f t="shared" si="2"/>
        <v>0</v>
      </c>
    </row>
    <row r="26" spans="1:17" ht="24.75" customHeight="1" x14ac:dyDescent="0.2">
      <c r="A26" s="53">
        <v>17</v>
      </c>
      <c r="B26" s="387"/>
      <c r="C26" s="387"/>
      <c r="D26" s="387"/>
      <c r="E26" s="387"/>
      <c r="F26" s="387"/>
      <c r="G26" s="387"/>
      <c r="H26" s="387"/>
      <c r="I26" s="38"/>
      <c r="J26" s="36"/>
      <c r="K26" s="54">
        <f t="shared" si="0"/>
        <v>0</v>
      </c>
      <c r="L26" s="384"/>
      <c r="M26" s="38"/>
      <c r="N26" s="74"/>
      <c r="O26" s="73">
        <f t="shared" si="1"/>
        <v>0</v>
      </c>
      <c r="P26" s="36"/>
      <c r="Q26" s="52">
        <f t="shared" si="2"/>
        <v>0</v>
      </c>
    </row>
    <row r="27" spans="1:17" ht="24.75" customHeight="1" x14ac:dyDescent="0.2">
      <c r="A27" s="53">
        <v>18</v>
      </c>
      <c r="B27" s="387"/>
      <c r="C27" s="387"/>
      <c r="D27" s="387"/>
      <c r="E27" s="387"/>
      <c r="F27" s="387"/>
      <c r="G27" s="387"/>
      <c r="H27" s="387"/>
      <c r="I27" s="38"/>
      <c r="J27" s="36"/>
      <c r="K27" s="54">
        <f t="shared" si="0"/>
        <v>0</v>
      </c>
      <c r="L27" s="384"/>
      <c r="M27" s="38"/>
      <c r="N27" s="74"/>
      <c r="O27" s="73">
        <f t="shared" si="1"/>
        <v>0</v>
      </c>
      <c r="P27" s="36"/>
      <c r="Q27" s="52">
        <f t="shared" si="2"/>
        <v>0</v>
      </c>
    </row>
    <row r="28" spans="1:17" ht="24.75" customHeight="1" x14ac:dyDescent="0.2">
      <c r="A28" s="53">
        <v>29</v>
      </c>
      <c r="B28" s="387"/>
      <c r="C28" s="387"/>
      <c r="D28" s="387"/>
      <c r="E28" s="387"/>
      <c r="F28" s="387"/>
      <c r="G28" s="387"/>
      <c r="H28" s="387"/>
      <c r="I28" s="38"/>
      <c r="J28" s="36"/>
      <c r="K28" s="54">
        <f t="shared" si="0"/>
        <v>0</v>
      </c>
      <c r="L28" s="384"/>
      <c r="M28" s="38"/>
      <c r="N28" s="74"/>
      <c r="O28" s="73">
        <f t="shared" si="1"/>
        <v>0</v>
      </c>
      <c r="P28" s="36"/>
      <c r="Q28" s="52">
        <f t="shared" si="2"/>
        <v>0</v>
      </c>
    </row>
    <row r="29" spans="1:17" ht="24.75" customHeight="1" x14ac:dyDescent="0.2">
      <c r="A29" s="53">
        <v>20</v>
      </c>
      <c r="B29" s="387"/>
      <c r="C29" s="387"/>
      <c r="D29" s="387"/>
      <c r="E29" s="387"/>
      <c r="F29" s="387"/>
      <c r="G29" s="387"/>
      <c r="H29" s="387"/>
      <c r="I29" s="38"/>
      <c r="J29" s="36"/>
      <c r="K29" s="54">
        <f t="shared" si="0"/>
        <v>0</v>
      </c>
      <c r="L29" s="384"/>
      <c r="M29" s="38"/>
      <c r="N29" s="74"/>
      <c r="O29" s="73">
        <f t="shared" si="1"/>
        <v>0</v>
      </c>
      <c r="P29" s="36"/>
      <c r="Q29" s="52">
        <f t="shared" si="2"/>
        <v>0</v>
      </c>
    </row>
    <row r="30" spans="1:17" ht="24.75" customHeight="1" x14ac:dyDescent="0.2">
      <c r="A30" s="53">
        <v>21</v>
      </c>
      <c r="B30" s="387"/>
      <c r="C30" s="387"/>
      <c r="D30" s="387"/>
      <c r="E30" s="387"/>
      <c r="F30" s="387"/>
      <c r="G30" s="387"/>
      <c r="H30" s="387"/>
      <c r="I30" s="38"/>
      <c r="J30" s="36"/>
      <c r="K30" s="54">
        <f t="shared" si="0"/>
        <v>0</v>
      </c>
      <c r="L30" s="384"/>
      <c r="M30" s="38"/>
      <c r="N30" s="74"/>
      <c r="O30" s="73">
        <f t="shared" si="1"/>
        <v>0</v>
      </c>
      <c r="P30" s="36"/>
      <c r="Q30" s="52">
        <f t="shared" si="2"/>
        <v>0</v>
      </c>
    </row>
    <row r="31" spans="1:17" ht="24.75" customHeight="1" x14ac:dyDescent="0.2">
      <c r="A31" s="53">
        <v>22</v>
      </c>
      <c r="B31" s="387"/>
      <c r="C31" s="387"/>
      <c r="D31" s="387"/>
      <c r="E31" s="387"/>
      <c r="F31" s="387"/>
      <c r="G31" s="387"/>
      <c r="H31" s="387"/>
      <c r="I31" s="38"/>
      <c r="J31" s="36"/>
      <c r="K31" s="54">
        <f t="shared" si="0"/>
        <v>0</v>
      </c>
      <c r="L31" s="384"/>
      <c r="M31" s="38"/>
      <c r="N31" s="74"/>
      <c r="O31" s="73">
        <f t="shared" si="1"/>
        <v>0</v>
      </c>
      <c r="P31" s="36"/>
      <c r="Q31" s="52">
        <f t="shared" si="2"/>
        <v>0</v>
      </c>
    </row>
    <row r="32" spans="1:17" ht="24.75" customHeight="1" x14ac:dyDescent="0.2">
      <c r="A32" s="53">
        <v>23</v>
      </c>
      <c r="B32" s="387"/>
      <c r="C32" s="387"/>
      <c r="D32" s="387"/>
      <c r="E32" s="387"/>
      <c r="F32" s="387"/>
      <c r="G32" s="387"/>
      <c r="H32" s="387"/>
      <c r="I32" s="38"/>
      <c r="J32" s="36"/>
      <c r="K32" s="54">
        <f t="shared" si="0"/>
        <v>0</v>
      </c>
      <c r="L32" s="384"/>
      <c r="M32" s="38"/>
      <c r="N32" s="74"/>
      <c r="O32" s="73">
        <f t="shared" si="1"/>
        <v>0</v>
      </c>
      <c r="P32" s="36"/>
      <c r="Q32" s="52">
        <f t="shared" si="2"/>
        <v>0</v>
      </c>
    </row>
    <row r="33" spans="1:17" ht="24.75" customHeight="1" x14ac:dyDescent="0.2">
      <c r="A33" s="53">
        <v>24</v>
      </c>
      <c r="B33" s="387"/>
      <c r="C33" s="387"/>
      <c r="D33" s="387"/>
      <c r="E33" s="387"/>
      <c r="F33" s="387"/>
      <c r="G33" s="387"/>
      <c r="H33" s="387"/>
      <c r="I33" s="38"/>
      <c r="J33" s="36"/>
      <c r="K33" s="54">
        <f t="shared" si="0"/>
        <v>0</v>
      </c>
      <c r="L33" s="384"/>
      <c r="M33" s="38"/>
      <c r="N33" s="74"/>
      <c r="O33" s="73">
        <f t="shared" si="1"/>
        <v>0</v>
      </c>
      <c r="P33" s="36"/>
      <c r="Q33" s="52">
        <f t="shared" si="2"/>
        <v>0</v>
      </c>
    </row>
    <row r="34" spans="1:17" ht="24.75" customHeight="1" x14ac:dyDescent="0.2">
      <c r="A34" s="53">
        <v>25</v>
      </c>
      <c r="B34" s="387"/>
      <c r="C34" s="387"/>
      <c r="D34" s="387"/>
      <c r="E34" s="387"/>
      <c r="F34" s="387"/>
      <c r="G34" s="387"/>
      <c r="H34" s="387"/>
      <c r="I34" s="38"/>
      <c r="J34" s="36"/>
      <c r="K34" s="54">
        <f t="shared" si="0"/>
        <v>0</v>
      </c>
      <c r="L34" s="384"/>
      <c r="M34" s="38"/>
      <c r="N34" s="74"/>
      <c r="O34" s="73">
        <f t="shared" si="1"/>
        <v>0</v>
      </c>
      <c r="P34" s="36"/>
      <c r="Q34" s="52">
        <f t="shared" si="2"/>
        <v>0</v>
      </c>
    </row>
    <row r="35" spans="1:17" ht="24.75" customHeight="1" x14ac:dyDescent="0.2">
      <c r="A35" s="53">
        <v>26</v>
      </c>
      <c r="B35" s="387"/>
      <c r="C35" s="387"/>
      <c r="D35" s="387"/>
      <c r="E35" s="387"/>
      <c r="F35" s="387"/>
      <c r="G35" s="387"/>
      <c r="H35" s="387"/>
      <c r="I35" s="38"/>
      <c r="J35" s="36"/>
      <c r="K35" s="54">
        <f t="shared" si="0"/>
        <v>0</v>
      </c>
      <c r="L35" s="384"/>
      <c r="M35" s="38"/>
      <c r="N35" s="74"/>
      <c r="O35" s="73">
        <f t="shared" si="1"/>
        <v>0</v>
      </c>
      <c r="P35" s="36"/>
      <c r="Q35" s="52">
        <f t="shared" si="2"/>
        <v>0</v>
      </c>
    </row>
    <row r="36" spans="1:17" ht="24.75" customHeight="1" x14ac:dyDescent="0.2">
      <c r="A36" s="53">
        <v>27</v>
      </c>
      <c r="B36" s="387"/>
      <c r="C36" s="387"/>
      <c r="D36" s="387"/>
      <c r="E36" s="387"/>
      <c r="F36" s="387"/>
      <c r="G36" s="387"/>
      <c r="H36" s="387"/>
      <c r="I36" s="38"/>
      <c r="J36" s="36"/>
      <c r="K36" s="54">
        <f t="shared" si="0"/>
        <v>0</v>
      </c>
      <c r="L36" s="384"/>
      <c r="M36" s="38"/>
      <c r="N36" s="74"/>
      <c r="O36" s="73">
        <f t="shared" si="1"/>
        <v>0</v>
      </c>
      <c r="P36" s="36"/>
      <c r="Q36" s="52">
        <f t="shared" si="2"/>
        <v>0</v>
      </c>
    </row>
    <row r="37" spans="1:17" ht="24.75" customHeight="1" x14ac:dyDescent="0.2">
      <c r="A37" s="53">
        <v>28</v>
      </c>
      <c r="B37" s="387"/>
      <c r="C37" s="387"/>
      <c r="D37" s="387"/>
      <c r="E37" s="387"/>
      <c r="F37" s="387"/>
      <c r="G37" s="387"/>
      <c r="H37" s="387"/>
      <c r="I37" s="38"/>
      <c r="J37" s="36"/>
      <c r="K37" s="54">
        <f t="shared" si="0"/>
        <v>0</v>
      </c>
      <c r="L37" s="384"/>
      <c r="M37" s="38"/>
      <c r="N37" s="74"/>
      <c r="O37" s="73">
        <f t="shared" si="1"/>
        <v>0</v>
      </c>
      <c r="P37" s="36"/>
      <c r="Q37" s="52">
        <f t="shared" si="2"/>
        <v>0</v>
      </c>
    </row>
    <row r="38" spans="1:17" ht="24.75" customHeight="1" x14ac:dyDescent="0.2">
      <c r="A38" s="53">
        <v>29</v>
      </c>
      <c r="B38" s="387"/>
      <c r="C38" s="387"/>
      <c r="D38" s="387"/>
      <c r="E38" s="387"/>
      <c r="F38" s="387"/>
      <c r="G38" s="387"/>
      <c r="H38" s="387"/>
      <c r="I38" s="38"/>
      <c r="J38" s="36"/>
      <c r="K38" s="54">
        <f t="shared" si="0"/>
        <v>0</v>
      </c>
      <c r="L38" s="384"/>
      <c r="M38" s="38"/>
      <c r="N38" s="74"/>
      <c r="O38" s="73">
        <f t="shared" si="1"/>
        <v>0</v>
      </c>
      <c r="P38" s="36"/>
      <c r="Q38" s="52">
        <f t="shared" si="2"/>
        <v>0</v>
      </c>
    </row>
    <row r="39" spans="1:17" ht="24.75" customHeight="1" x14ac:dyDescent="0.2">
      <c r="A39" s="53">
        <v>30</v>
      </c>
      <c r="B39" s="387"/>
      <c r="C39" s="387"/>
      <c r="D39" s="387"/>
      <c r="E39" s="387"/>
      <c r="F39" s="387"/>
      <c r="G39" s="387"/>
      <c r="H39" s="387"/>
      <c r="I39" s="38"/>
      <c r="J39" s="36"/>
      <c r="K39" s="54">
        <f t="shared" si="0"/>
        <v>0</v>
      </c>
      <c r="L39" s="385"/>
      <c r="M39" s="38"/>
      <c r="N39" s="74"/>
      <c r="O39" s="73">
        <f t="shared" si="1"/>
        <v>0</v>
      </c>
      <c r="P39" s="36"/>
      <c r="Q39" s="52">
        <f t="shared" si="2"/>
        <v>0</v>
      </c>
    </row>
    <row r="40" spans="1:17" ht="24.75" customHeight="1" x14ac:dyDescent="0.2">
      <c r="A40" s="53">
        <v>31</v>
      </c>
      <c r="B40" s="387"/>
      <c r="C40" s="387"/>
      <c r="D40" s="387"/>
      <c r="E40" s="387"/>
      <c r="F40" s="387"/>
      <c r="G40" s="387"/>
      <c r="H40" s="387"/>
      <c r="I40" s="38"/>
      <c r="J40" s="36"/>
      <c r="K40" s="54">
        <f t="shared" si="0"/>
        <v>0</v>
      </c>
      <c r="M40" s="38"/>
      <c r="N40" s="74"/>
      <c r="O40" s="73">
        <f t="shared" si="1"/>
        <v>0</v>
      </c>
      <c r="P40" s="36"/>
      <c r="Q40" s="52">
        <f t="shared" si="2"/>
        <v>0</v>
      </c>
    </row>
    <row r="41" spans="1:17" ht="24.75" customHeight="1" x14ac:dyDescent="0.2">
      <c r="A41" s="53">
        <v>32</v>
      </c>
      <c r="B41" s="387"/>
      <c r="C41" s="387"/>
      <c r="D41" s="387"/>
      <c r="E41" s="387"/>
      <c r="F41" s="387"/>
      <c r="G41" s="387"/>
      <c r="H41" s="387"/>
      <c r="I41" s="38"/>
      <c r="J41" s="36"/>
      <c r="K41" s="54">
        <f t="shared" si="0"/>
        <v>0</v>
      </c>
      <c r="M41" s="38"/>
      <c r="N41" s="74"/>
      <c r="O41" s="73">
        <f t="shared" si="1"/>
        <v>0</v>
      </c>
      <c r="P41" s="36"/>
      <c r="Q41" s="52">
        <f t="shared" si="2"/>
        <v>0</v>
      </c>
    </row>
    <row r="42" spans="1:17" ht="24.75" customHeight="1" x14ac:dyDescent="0.2">
      <c r="A42" s="53">
        <v>33</v>
      </c>
      <c r="B42" s="387"/>
      <c r="C42" s="387"/>
      <c r="D42" s="387"/>
      <c r="E42" s="387"/>
      <c r="F42" s="387"/>
      <c r="G42" s="387"/>
      <c r="H42" s="387"/>
      <c r="I42" s="38"/>
      <c r="J42" s="36"/>
      <c r="K42" s="54">
        <f t="shared" si="0"/>
        <v>0</v>
      </c>
      <c r="M42" s="38"/>
      <c r="N42" s="74"/>
      <c r="O42" s="73">
        <f t="shared" si="1"/>
        <v>0</v>
      </c>
      <c r="P42" s="36"/>
      <c r="Q42" s="52">
        <f t="shared" si="2"/>
        <v>0</v>
      </c>
    </row>
    <row r="43" spans="1:17" ht="24.75" customHeight="1" x14ac:dyDescent="0.2">
      <c r="A43" s="53">
        <v>34</v>
      </c>
      <c r="B43" s="387"/>
      <c r="C43" s="387"/>
      <c r="D43" s="387"/>
      <c r="E43" s="387"/>
      <c r="F43" s="387"/>
      <c r="G43" s="387"/>
      <c r="H43" s="387"/>
      <c r="I43" s="38"/>
      <c r="J43" s="36"/>
      <c r="K43" s="54">
        <f t="shared" si="0"/>
        <v>0</v>
      </c>
      <c r="M43" s="38"/>
      <c r="N43" s="74"/>
      <c r="O43" s="73">
        <f t="shared" si="1"/>
        <v>0</v>
      </c>
      <c r="P43" s="36"/>
      <c r="Q43" s="52">
        <f t="shared" si="2"/>
        <v>0</v>
      </c>
    </row>
    <row r="44" spans="1:17" ht="24.75" customHeight="1" x14ac:dyDescent="0.2">
      <c r="A44" s="53">
        <v>35</v>
      </c>
      <c r="B44" s="387"/>
      <c r="C44" s="387"/>
      <c r="D44" s="387"/>
      <c r="E44" s="387"/>
      <c r="F44" s="387"/>
      <c r="G44" s="387"/>
      <c r="H44" s="387"/>
      <c r="I44" s="38"/>
      <c r="J44" s="36"/>
      <c r="K44" s="54">
        <f t="shared" si="0"/>
        <v>0</v>
      </c>
      <c r="M44" s="38"/>
      <c r="N44" s="74"/>
      <c r="O44" s="73">
        <f t="shared" si="1"/>
        <v>0</v>
      </c>
      <c r="P44" s="36"/>
      <c r="Q44" s="52">
        <f t="shared" si="2"/>
        <v>0</v>
      </c>
    </row>
    <row r="45" spans="1:17" ht="24.75" customHeight="1" x14ac:dyDescent="0.2">
      <c r="A45" s="53">
        <v>36</v>
      </c>
      <c r="B45" s="387"/>
      <c r="C45" s="387"/>
      <c r="D45" s="387"/>
      <c r="E45" s="387"/>
      <c r="F45" s="387"/>
      <c r="G45" s="387"/>
      <c r="H45" s="387"/>
      <c r="I45" s="38"/>
      <c r="J45" s="36"/>
      <c r="K45" s="54">
        <f t="shared" si="0"/>
        <v>0</v>
      </c>
      <c r="M45" s="38"/>
      <c r="N45" s="74"/>
      <c r="O45" s="73">
        <f t="shared" si="1"/>
        <v>0</v>
      </c>
      <c r="P45" s="36"/>
      <c r="Q45" s="52">
        <f t="shared" si="2"/>
        <v>0</v>
      </c>
    </row>
    <row r="46" spans="1:17" ht="24.75" customHeight="1" x14ac:dyDescent="0.2">
      <c r="A46" s="53">
        <v>37</v>
      </c>
      <c r="B46" s="387"/>
      <c r="C46" s="387"/>
      <c r="D46" s="387"/>
      <c r="E46" s="387"/>
      <c r="F46" s="387"/>
      <c r="G46" s="387"/>
      <c r="H46" s="387"/>
      <c r="I46" s="38"/>
      <c r="J46" s="36"/>
      <c r="K46" s="54">
        <f t="shared" si="0"/>
        <v>0</v>
      </c>
      <c r="M46" s="38"/>
      <c r="N46" s="74"/>
      <c r="O46" s="73">
        <f t="shared" si="1"/>
        <v>0</v>
      </c>
      <c r="P46" s="36"/>
      <c r="Q46" s="52">
        <f t="shared" si="2"/>
        <v>0</v>
      </c>
    </row>
    <row r="47" spans="1:17" ht="24.75" customHeight="1" x14ac:dyDescent="0.2">
      <c r="A47" s="53">
        <v>38</v>
      </c>
      <c r="B47" s="387"/>
      <c r="C47" s="387"/>
      <c r="D47" s="387"/>
      <c r="E47" s="387"/>
      <c r="F47" s="387"/>
      <c r="G47" s="387"/>
      <c r="H47" s="387"/>
      <c r="I47" s="38"/>
      <c r="J47" s="36"/>
      <c r="K47" s="54">
        <f t="shared" si="0"/>
        <v>0</v>
      </c>
      <c r="M47" s="38"/>
      <c r="N47" s="74"/>
      <c r="O47" s="73">
        <f t="shared" si="1"/>
        <v>0</v>
      </c>
      <c r="P47" s="36"/>
      <c r="Q47" s="52">
        <f t="shared" si="2"/>
        <v>0</v>
      </c>
    </row>
    <row r="48" spans="1:17" ht="24.75" customHeight="1" x14ac:dyDescent="0.2">
      <c r="A48" s="53">
        <v>39</v>
      </c>
      <c r="B48" s="387"/>
      <c r="C48" s="387"/>
      <c r="D48" s="387"/>
      <c r="E48" s="387"/>
      <c r="F48" s="387"/>
      <c r="G48" s="387"/>
      <c r="H48" s="387"/>
      <c r="I48" s="38"/>
      <c r="J48" s="36"/>
      <c r="K48" s="54">
        <f t="shared" si="0"/>
        <v>0</v>
      </c>
      <c r="M48" s="38"/>
      <c r="N48" s="74"/>
      <c r="O48" s="73">
        <f t="shared" si="1"/>
        <v>0</v>
      </c>
      <c r="P48" s="36"/>
      <c r="Q48" s="52">
        <f t="shared" si="2"/>
        <v>0</v>
      </c>
    </row>
    <row r="49" spans="1:17" ht="24.75" customHeight="1" x14ac:dyDescent="0.2">
      <c r="A49" s="53">
        <v>40</v>
      </c>
      <c r="B49" s="387"/>
      <c r="C49" s="387"/>
      <c r="D49" s="387"/>
      <c r="E49" s="387"/>
      <c r="F49" s="387"/>
      <c r="G49" s="387"/>
      <c r="H49" s="387"/>
      <c r="I49" s="38"/>
      <c r="J49" s="36"/>
      <c r="K49" s="54">
        <f t="shared" si="0"/>
        <v>0</v>
      </c>
      <c r="M49" s="38"/>
      <c r="N49" s="74"/>
      <c r="O49" s="73">
        <f t="shared" si="1"/>
        <v>0</v>
      </c>
      <c r="P49" s="36"/>
      <c r="Q49" s="52">
        <f t="shared" si="2"/>
        <v>0</v>
      </c>
    </row>
    <row r="50" spans="1:17" ht="24.75" customHeight="1" x14ac:dyDescent="0.2">
      <c r="A50" s="53">
        <v>41</v>
      </c>
      <c r="B50" s="387"/>
      <c r="C50" s="387"/>
      <c r="D50" s="387"/>
      <c r="E50" s="387"/>
      <c r="F50" s="387"/>
      <c r="G50" s="387"/>
      <c r="H50" s="387"/>
      <c r="I50" s="38"/>
      <c r="J50" s="36"/>
      <c r="K50" s="54">
        <f t="shared" si="0"/>
        <v>0</v>
      </c>
      <c r="M50" s="38"/>
      <c r="N50" s="74"/>
      <c r="O50" s="73">
        <f t="shared" si="1"/>
        <v>0</v>
      </c>
      <c r="P50" s="36"/>
      <c r="Q50" s="52">
        <f t="shared" si="2"/>
        <v>0</v>
      </c>
    </row>
    <row r="51" spans="1:17" ht="24.75" customHeight="1" x14ac:dyDescent="0.2">
      <c r="A51" s="53">
        <v>42</v>
      </c>
      <c r="B51" s="387"/>
      <c r="C51" s="387"/>
      <c r="D51" s="387"/>
      <c r="E51" s="387"/>
      <c r="F51" s="387"/>
      <c r="G51" s="387"/>
      <c r="H51" s="387"/>
      <c r="I51" s="38"/>
      <c r="J51" s="36"/>
      <c r="K51" s="54">
        <f t="shared" si="0"/>
        <v>0</v>
      </c>
      <c r="M51" s="38"/>
      <c r="N51" s="74"/>
      <c r="O51" s="73">
        <f t="shared" si="1"/>
        <v>0</v>
      </c>
      <c r="P51" s="36"/>
      <c r="Q51" s="52">
        <f t="shared" si="2"/>
        <v>0</v>
      </c>
    </row>
    <row r="52" spans="1:17" ht="24.75" customHeight="1" x14ac:dyDescent="0.2">
      <c r="A52" s="53">
        <v>43</v>
      </c>
      <c r="B52" s="387"/>
      <c r="C52" s="387"/>
      <c r="D52" s="387"/>
      <c r="E52" s="387"/>
      <c r="F52" s="387"/>
      <c r="G52" s="387"/>
      <c r="H52" s="387"/>
      <c r="I52" s="38"/>
      <c r="J52" s="36"/>
      <c r="K52" s="54">
        <f t="shared" si="0"/>
        <v>0</v>
      </c>
      <c r="M52" s="38"/>
      <c r="N52" s="74"/>
      <c r="O52" s="73">
        <f t="shared" si="1"/>
        <v>0</v>
      </c>
      <c r="P52" s="36"/>
      <c r="Q52" s="52">
        <f t="shared" si="2"/>
        <v>0</v>
      </c>
    </row>
    <row r="53" spans="1:17" ht="24.75" customHeight="1" x14ac:dyDescent="0.2">
      <c r="A53" s="53">
        <v>44</v>
      </c>
      <c r="B53" s="387"/>
      <c r="C53" s="387"/>
      <c r="D53" s="387"/>
      <c r="E53" s="387"/>
      <c r="F53" s="387"/>
      <c r="G53" s="387"/>
      <c r="H53" s="387"/>
      <c r="I53" s="38"/>
      <c r="J53" s="36"/>
      <c r="K53" s="54">
        <f t="shared" si="0"/>
        <v>0</v>
      </c>
      <c r="M53" s="38"/>
      <c r="N53" s="74"/>
      <c r="O53" s="73">
        <f t="shared" si="1"/>
        <v>0</v>
      </c>
      <c r="P53" s="36"/>
      <c r="Q53" s="52">
        <f t="shared" si="2"/>
        <v>0</v>
      </c>
    </row>
    <row r="54" spans="1:17" ht="24.75" customHeight="1" x14ac:dyDescent="0.2">
      <c r="A54" s="53">
        <v>45</v>
      </c>
      <c r="B54" s="387"/>
      <c r="C54" s="387"/>
      <c r="D54" s="387"/>
      <c r="E54" s="387"/>
      <c r="F54" s="387"/>
      <c r="G54" s="387"/>
      <c r="H54" s="387"/>
      <c r="I54" s="38"/>
      <c r="J54" s="36"/>
      <c r="K54" s="54">
        <f t="shared" si="0"/>
        <v>0</v>
      </c>
      <c r="M54" s="38"/>
      <c r="N54" s="74"/>
      <c r="O54" s="73">
        <f t="shared" si="1"/>
        <v>0</v>
      </c>
      <c r="P54" s="36"/>
      <c r="Q54" s="52">
        <f t="shared" si="2"/>
        <v>0</v>
      </c>
    </row>
    <row r="55" spans="1:17" ht="24.75" customHeight="1" x14ac:dyDescent="0.2">
      <c r="A55" s="53">
        <v>46</v>
      </c>
      <c r="B55" s="387"/>
      <c r="C55" s="387"/>
      <c r="D55" s="387"/>
      <c r="E55" s="387"/>
      <c r="F55" s="387"/>
      <c r="G55" s="387"/>
      <c r="H55" s="387"/>
      <c r="I55" s="38"/>
      <c r="J55" s="36"/>
      <c r="K55" s="54">
        <f t="shared" si="0"/>
        <v>0</v>
      </c>
      <c r="M55" s="38"/>
      <c r="N55" s="74"/>
      <c r="O55" s="73">
        <f t="shared" si="1"/>
        <v>0</v>
      </c>
      <c r="P55" s="36"/>
      <c r="Q55" s="52">
        <f t="shared" si="2"/>
        <v>0</v>
      </c>
    </row>
    <row r="56" spans="1:17" ht="24.75" customHeight="1" x14ac:dyDescent="0.2">
      <c r="A56" s="53">
        <v>47</v>
      </c>
      <c r="B56" s="387"/>
      <c r="C56" s="387"/>
      <c r="D56" s="387"/>
      <c r="E56" s="387"/>
      <c r="F56" s="387"/>
      <c r="G56" s="387"/>
      <c r="H56" s="387"/>
      <c r="I56" s="38"/>
      <c r="J56" s="36"/>
      <c r="K56" s="54">
        <f t="shared" si="0"/>
        <v>0</v>
      </c>
      <c r="M56" s="38"/>
      <c r="N56" s="74"/>
      <c r="O56" s="73">
        <f t="shared" si="1"/>
        <v>0</v>
      </c>
      <c r="P56" s="36"/>
      <c r="Q56" s="52">
        <f t="shared" si="2"/>
        <v>0</v>
      </c>
    </row>
    <row r="57" spans="1:17" ht="24.75" customHeight="1" x14ac:dyDescent="0.2">
      <c r="A57" s="53">
        <v>48</v>
      </c>
      <c r="B57" s="387"/>
      <c r="C57" s="387"/>
      <c r="D57" s="387"/>
      <c r="E57" s="387"/>
      <c r="F57" s="387"/>
      <c r="G57" s="387"/>
      <c r="H57" s="387"/>
      <c r="I57" s="38"/>
      <c r="J57" s="36"/>
      <c r="K57" s="54">
        <f t="shared" si="0"/>
        <v>0</v>
      </c>
      <c r="M57" s="38"/>
      <c r="N57" s="74"/>
      <c r="O57" s="73">
        <f t="shared" si="1"/>
        <v>0</v>
      </c>
      <c r="P57" s="36"/>
      <c r="Q57" s="52">
        <f t="shared" si="2"/>
        <v>0</v>
      </c>
    </row>
    <row r="58" spans="1:17" ht="24.75" customHeight="1" x14ac:dyDescent="0.2">
      <c r="A58" s="53">
        <v>49</v>
      </c>
      <c r="B58" s="387"/>
      <c r="C58" s="387"/>
      <c r="D58" s="387"/>
      <c r="E58" s="387"/>
      <c r="F58" s="387"/>
      <c r="G58" s="387"/>
      <c r="H58" s="387"/>
      <c r="I58" s="38"/>
      <c r="J58" s="36"/>
      <c r="K58" s="54">
        <f t="shared" si="0"/>
        <v>0</v>
      </c>
      <c r="M58" s="38"/>
      <c r="N58" s="74"/>
      <c r="O58" s="73">
        <f t="shared" si="1"/>
        <v>0</v>
      </c>
      <c r="P58" s="36"/>
      <c r="Q58" s="52">
        <f t="shared" si="2"/>
        <v>0</v>
      </c>
    </row>
    <row r="59" spans="1:17" ht="24.75" customHeight="1" x14ac:dyDescent="0.2">
      <c r="A59" s="53">
        <v>50</v>
      </c>
      <c r="B59" s="387"/>
      <c r="C59" s="387"/>
      <c r="D59" s="387"/>
      <c r="E59" s="387"/>
      <c r="F59" s="387"/>
      <c r="G59" s="387"/>
      <c r="H59" s="387"/>
      <c r="I59" s="38"/>
      <c r="J59" s="36"/>
      <c r="K59" s="54">
        <f t="shared" si="0"/>
        <v>0</v>
      </c>
      <c r="M59" s="38"/>
      <c r="N59" s="74"/>
      <c r="O59" s="73">
        <f t="shared" si="1"/>
        <v>0</v>
      </c>
      <c r="P59" s="36"/>
      <c r="Q59" s="52">
        <f t="shared" si="2"/>
        <v>0</v>
      </c>
    </row>
    <row r="60" spans="1:17" ht="25.5" customHeight="1" x14ac:dyDescent="0.2">
      <c r="Q60" s="55"/>
    </row>
    <row r="61" spans="1:17" ht="25.5" customHeight="1" x14ac:dyDescent="0.2">
      <c r="Q61" s="55"/>
    </row>
    <row r="116" spans="1:3" ht="25.5" customHeight="1" x14ac:dyDescent="0.2">
      <c r="A116" s="6" t="s">
        <v>12</v>
      </c>
      <c r="B116" s="6"/>
      <c r="C116" s="6"/>
    </row>
    <row r="117" spans="1:3" ht="25.5" customHeight="1" x14ac:dyDescent="0.2">
      <c r="A117" s="5"/>
      <c r="B117" s="5"/>
      <c r="C117" s="5"/>
    </row>
    <row r="118" spans="1:3" ht="25.5" customHeight="1" x14ac:dyDescent="0.2">
      <c r="A118" s="5"/>
      <c r="B118" s="5"/>
      <c r="C118" s="5"/>
    </row>
    <row r="119" spans="1:3" ht="25.5" customHeight="1" x14ac:dyDescent="0.2">
      <c r="A119" s="5"/>
      <c r="B119" s="5"/>
      <c r="C119" s="5"/>
    </row>
    <row r="120" spans="1:3" ht="25.5" customHeight="1" x14ac:dyDescent="0.2">
      <c r="A120" s="5"/>
      <c r="B120" s="5"/>
      <c r="C120" s="5"/>
    </row>
  </sheetData>
  <sheetProtection deleteRows="0"/>
  <protectedRanges>
    <protectedRange sqref="A117" name="notescomments"/>
    <protectedRange sqref="B10:C59" name="dataentry"/>
  </protectedRanges>
  <mergeCells count="67">
    <mergeCell ref="J5:M5"/>
    <mergeCell ref="P5:Q5"/>
    <mergeCell ref="A4:Q4"/>
    <mergeCell ref="A1:E1"/>
    <mergeCell ref="F1:Q1"/>
    <mergeCell ref="A2:E2"/>
    <mergeCell ref="F2:Q2"/>
    <mergeCell ref="A3:Q3"/>
    <mergeCell ref="A6:Q6"/>
    <mergeCell ref="A7:Q7"/>
    <mergeCell ref="I8:K8"/>
    <mergeCell ref="L8:L39"/>
    <mergeCell ref="M8:Q8"/>
    <mergeCell ref="B10:H10"/>
    <mergeCell ref="B11:H11"/>
    <mergeCell ref="B12:H12"/>
    <mergeCell ref="B13:H13"/>
    <mergeCell ref="B25:H25"/>
    <mergeCell ref="B14:H14"/>
    <mergeCell ref="B15:H15"/>
    <mergeCell ref="B16:H16"/>
    <mergeCell ref="B17:H17"/>
    <mergeCell ref="B18:H18"/>
    <mergeCell ref="B19:H19"/>
    <mergeCell ref="B20:H20"/>
    <mergeCell ref="B21:H21"/>
    <mergeCell ref="B22:H22"/>
    <mergeCell ref="B23:H23"/>
    <mergeCell ref="B24:H24"/>
    <mergeCell ref="B37:H37"/>
    <mergeCell ref="B26:H26"/>
    <mergeCell ref="B27:H27"/>
    <mergeCell ref="B28:H28"/>
    <mergeCell ref="B29:H29"/>
    <mergeCell ref="B30:H30"/>
    <mergeCell ref="B31:H31"/>
    <mergeCell ref="B32:H32"/>
    <mergeCell ref="B33:H33"/>
    <mergeCell ref="B34:H34"/>
    <mergeCell ref="B35:H35"/>
    <mergeCell ref="B36:H36"/>
    <mergeCell ref="B46:H46"/>
    <mergeCell ref="B47:H47"/>
    <mergeCell ref="B48:H48"/>
    <mergeCell ref="B49:H49"/>
    <mergeCell ref="B38:H38"/>
    <mergeCell ref="B39:H39"/>
    <mergeCell ref="B40:H40"/>
    <mergeCell ref="B41:H41"/>
    <mergeCell ref="B42:H42"/>
    <mergeCell ref="B43:H43"/>
    <mergeCell ref="B56:H56"/>
    <mergeCell ref="B57:H57"/>
    <mergeCell ref="B58:H58"/>
    <mergeCell ref="B59:H59"/>
    <mergeCell ref="H5:I5"/>
    <mergeCell ref="A5:C5"/>
    <mergeCell ref="E5:G5"/>
    <mergeCell ref="A8:H9"/>
    <mergeCell ref="B50:H50"/>
    <mergeCell ref="B51:H51"/>
    <mergeCell ref="B52:H52"/>
    <mergeCell ref="B53:H53"/>
    <mergeCell ref="B54:H54"/>
    <mergeCell ref="B55:H55"/>
    <mergeCell ref="B44:H44"/>
    <mergeCell ref="B45:H45"/>
  </mergeCells>
  <pageMargins left="0.75" right="0.75" top="1" bottom="1" header="0.5" footer="0.5"/>
  <pageSetup paperSize="176" scale="85" fitToHeight="0" orientation="landscape" horizontalDpi="300" verticalDpi="300" r:id="rId1"/>
  <headerFooter alignWithMargins="0">
    <oddHeader>&amp;L&amp;9Other&amp;C&amp;"Arial,Bold"EMAC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MRP</vt:lpstr>
      <vt:lpstr>Travel</vt:lpstr>
      <vt:lpstr>Personnel</vt:lpstr>
      <vt:lpstr>Equipment</vt:lpstr>
      <vt:lpstr>Commodities</vt:lpstr>
      <vt:lpstr>Other</vt:lpstr>
      <vt:lpstr>Commodities!Print_Area</vt:lpstr>
      <vt:lpstr>Equipment!Print_Area</vt:lpstr>
      <vt:lpstr>Other!Print_Area</vt:lpstr>
      <vt:lpstr>Personnel!Print_Area</vt:lpstr>
      <vt:lpstr>Travel!Print_Area</vt:lpstr>
      <vt:lpstr>Commodities!Print_Titles</vt:lpstr>
      <vt:lpstr>Equipment!Print_Titles</vt:lpstr>
      <vt:lpstr>Other!Print_Titles</vt:lpstr>
      <vt:lpstr>Personnel!Print_Titles</vt:lpstr>
    </vt:vector>
  </TitlesOfParts>
  <Company>EMAC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Copple</dc:creator>
  <cp:lastModifiedBy>TF3</cp:lastModifiedBy>
  <cp:lastPrinted>2015-08-18T20:14:11Z</cp:lastPrinted>
  <dcterms:created xsi:type="dcterms:W3CDTF">2007-08-16T13:17:25Z</dcterms:created>
  <dcterms:modified xsi:type="dcterms:W3CDTF">2017-05-24T14:53:32Z</dcterms:modified>
</cp:coreProperties>
</file>